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1756" yWindow="160" windowWidth="14420" windowHeight="10660" tabRatio="273" firstSheet="1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<sst xmlns="http://schemas.openxmlformats.org/spreadsheetml/2006/main" count="40" uniqueCount="35">
  <si>
    <t>problem 15-22</t>
  </si>
  <si>
    <t>I</t>
  </si>
  <si>
    <t>II</t>
  </si>
  <si>
    <t>III</t>
  </si>
  <si>
    <t>m</t>
  </si>
  <si>
    <t>s</t>
  </si>
  <si>
    <t>N</t>
  </si>
  <si>
    <t>Excel functions :</t>
  </si>
  <si>
    <t>FDIST( v1/v2, k1, k2)</t>
  </si>
  <si>
    <t>VAR(x1,x2,x3,…)</t>
  </si>
  <si>
    <t>FTEST(array1,array2)</t>
  </si>
  <si>
    <t>TTEST(array1,array2,tails,type</t>
  </si>
  <si>
    <t>TDIST(x,k,tails)</t>
  </si>
  <si>
    <t>CHITEST(actual, expected)</t>
  </si>
  <si>
    <t>CHIDIST(x,k)</t>
  </si>
  <si>
    <t>see "Help Statistical Functions"</t>
  </si>
  <si>
    <t>SW**2 = variance within groups I,II,III</t>
  </si>
  <si>
    <t>kW = deg freedom</t>
  </si>
  <si>
    <t>SB**2 = variance between</t>
  </si>
  <si>
    <t>kB = deg freedom</t>
  </si>
  <si>
    <t>F</t>
  </si>
  <si>
    <t>its easier with the actual numbers</t>
  </si>
  <si>
    <t>15-22</t>
  </si>
  <si>
    <t>mean</t>
  </si>
  <si>
    <t>acidity</t>
  </si>
  <si>
    <t>H0 : s1 and s2 are same</t>
  </si>
  <si>
    <t>F = s2^2 / s1^2</t>
  </si>
  <si>
    <t>prob of 1tail F is</t>
  </si>
  <si>
    <t>ANOVA</t>
  </si>
  <si>
    <t>SW^2</t>
  </si>
  <si>
    <t>kW</t>
  </si>
  <si>
    <t>SB^2</t>
  </si>
  <si>
    <t>kB</t>
  </si>
  <si>
    <t>F = SB^2/SW^2</t>
  </si>
  <si>
    <t>F's p-value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</si>
</sst>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F43"/>
  <sheetViews>
    <sheetView workbookViewId="0" topLeftCell="B1">
      <selection activeCell="H13" sqref="H13"/>
    </sheetView>
  </sheetViews>
  <sheetFormatPr defaultColWidth="11.00390625" defaultRowHeight="12.75"/>
  <cols>
    <col min="2" max="2" width="27.625" style="0" customWidth="1"/>
  </cols>
  <sheetData>
    <row r="5" ht="12.75">
      <c r="B5" t="s">
        <v>0</v>
      </c>
    </row>
    <row r="9" spans="4:6" ht="12.75">
      <c r="D9" t="s">
        <v>1</v>
      </c>
      <c r="E9" t="s">
        <v>2</v>
      </c>
      <c r="F9" t="s">
        <v>3</v>
      </c>
    </row>
    <row r="10" spans="3:6" ht="12.75">
      <c r="C10" t="s">
        <v>4</v>
      </c>
      <c r="D10">
        <v>322</v>
      </c>
      <c r="E10">
        <v>350</v>
      </c>
      <c r="F10">
        <v>352</v>
      </c>
    </row>
    <row r="11" spans="3:6" ht="12.75">
      <c r="C11" t="s">
        <v>5</v>
      </c>
      <c r="D11">
        <v>20</v>
      </c>
      <c r="E11">
        <v>23</v>
      </c>
      <c r="F11">
        <v>18</v>
      </c>
    </row>
    <row r="12" spans="3:6" ht="12.75">
      <c r="C12" t="s">
        <v>6</v>
      </c>
      <c r="D12">
        <v>15</v>
      </c>
      <c r="E12">
        <v>15</v>
      </c>
      <c r="F12">
        <v>15</v>
      </c>
    </row>
    <row r="16" ht="12.75">
      <c r="B16" t="s">
        <v>7</v>
      </c>
    </row>
    <row r="17" ht="12.75">
      <c r="B17" t="s">
        <v>8</v>
      </c>
    </row>
    <row r="18" ht="12.75">
      <c r="B18" t="s">
        <v>9</v>
      </c>
    </row>
    <row r="19" ht="12.75">
      <c r="B19" t="s">
        <v>10</v>
      </c>
    </row>
    <row r="20" ht="12.75">
      <c r="B20" t="s">
        <v>11</v>
      </c>
    </row>
    <row r="21" ht="12.75">
      <c r="B21" t="s">
        <v>12</v>
      </c>
    </row>
    <row r="22" ht="12.75">
      <c r="B22" t="s">
        <v>13</v>
      </c>
    </row>
    <row r="23" ht="12.75">
      <c r="B23" t="s">
        <v>14</v>
      </c>
    </row>
    <row r="26" ht="12.75">
      <c r="B26" t="s">
        <v>15</v>
      </c>
    </row>
    <row r="30" ht="12.75">
      <c r="B30" t="s">
        <v>16</v>
      </c>
    </row>
    <row r="31" ht="12.75">
      <c r="B31">
        <f>(D11^2+E11^2+F11^2)/3</f>
        <v>417.6666666666667</v>
      </c>
    </row>
    <row r="32" ht="12.75">
      <c r="B32" t="s">
        <v>17</v>
      </c>
    </row>
    <row r="33" ht="12.75">
      <c r="B33">
        <f>D12+E12+F12-3</f>
        <v>42</v>
      </c>
    </row>
    <row r="35" ht="12.75">
      <c r="B35" t="s">
        <v>18</v>
      </c>
    </row>
    <row r="36" ht="12.75">
      <c r="B36">
        <f>3*VAR(322,350,352)</f>
        <v>844.0000000000291</v>
      </c>
    </row>
    <row r="37" ht="12.75">
      <c r="B37" t="s">
        <v>19</v>
      </c>
    </row>
    <row r="38" ht="12.75">
      <c r="B38">
        <v>2</v>
      </c>
    </row>
    <row r="40" ht="12.75">
      <c r="B40" t="s">
        <v>20</v>
      </c>
    </row>
    <row r="41" ht="12.75">
      <c r="B41">
        <f>FDIST(B36/B31,2,42)</f>
        <v>0.14524335464379626</v>
      </c>
    </row>
    <row r="43" ht="12.75">
      <c r="B43">
        <f>844/417</f>
        <v>2.0239808153477217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G27"/>
  <sheetViews>
    <sheetView tabSelected="1" workbookViewId="0" topLeftCell="A1">
      <selection activeCell="D27" sqref="D27"/>
    </sheetView>
  </sheetViews>
  <sheetFormatPr defaultColWidth="11.00390625" defaultRowHeight="12.75"/>
  <cols>
    <col min="7" max="7" width="20.625" style="0" customWidth="1"/>
  </cols>
  <sheetData>
    <row r="4" spans="2:6" ht="12.75">
      <c r="B4" t="s">
        <v>21</v>
      </c>
      <c r="F4" t="s">
        <v>22</v>
      </c>
    </row>
    <row r="8" spans="3:5" ht="12.75">
      <c r="C8" t="s">
        <v>1</v>
      </c>
      <c r="D8" t="s">
        <v>2</v>
      </c>
      <c r="E8" t="s">
        <v>3</v>
      </c>
    </row>
    <row r="10" spans="2:7" ht="12.75">
      <c r="B10" t="s">
        <v>23</v>
      </c>
      <c r="C10">
        <v>322</v>
      </c>
      <c r="D10">
        <v>350</v>
      </c>
      <c r="E10">
        <v>352</v>
      </c>
      <c r="G10" t="s">
        <v>24</v>
      </c>
    </row>
    <row r="11" spans="2:5" ht="12.75">
      <c r="B11" t="s">
        <v>5</v>
      </c>
      <c r="C11">
        <v>20</v>
      </c>
      <c r="D11">
        <v>23</v>
      </c>
      <c r="E11">
        <v>18</v>
      </c>
    </row>
    <row r="12" spans="2:5" ht="12.75">
      <c r="B12" t="s">
        <v>6</v>
      </c>
      <c r="C12">
        <v>15</v>
      </c>
      <c r="D12">
        <v>15</v>
      </c>
      <c r="E12">
        <v>15</v>
      </c>
    </row>
    <row r="19" spans="1:7" ht="12.75">
      <c r="A19" t="s">
        <v>28</v>
      </c>
      <c r="G19" t="s">
        <v>25</v>
      </c>
    </row>
    <row r="20" spans="2:3" ht="12.75">
      <c r="B20" t="s">
        <v>29</v>
      </c>
      <c r="C20">
        <f>(20^2+23^2+18^2)/3</f>
        <v>417.6666666666667</v>
      </c>
    </row>
    <row r="21" spans="2:7" ht="12.75">
      <c r="B21" t="s">
        <v>30</v>
      </c>
      <c r="C21">
        <f>(15+15+15-3)</f>
        <v>42</v>
      </c>
      <c r="G21" t="s">
        <v>26</v>
      </c>
    </row>
    <row r="22" ht="12.75">
      <c r="G22">
        <f>D11^2/C11^2</f>
        <v>1.3225</v>
      </c>
    </row>
    <row r="23" spans="2:7" ht="12.75">
      <c r="B23" t="s">
        <v>31</v>
      </c>
      <c r="C23">
        <f>3*VAR(322,350,352)</f>
        <v>844.0000000000291</v>
      </c>
      <c r="G23" t="s">
        <v>27</v>
      </c>
    </row>
    <row r="24" spans="2:7" ht="12.75">
      <c r="B24" t="s">
        <v>32</v>
      </c>
      <c r="C24">
        <v>2</v>
      </c>
      <c r="G24">
        <f>FDIST(2.5,14,14)</f>
        <v>0.04883191617034427</v>
      </c>
    </row>
    <row r="26" spans="2:4" ht="12.75">
      <c r="B26" t="s">
        <v>33</v>
      </c>
      <c r="D26">
        <f>844/418</f>
        <v>2.0191387559808613</v>
      </c>
    </row>
    <row r="27" spans="2:4" ht="12.75">
      <c r="B27" t="s">
        <v>34</v>
      </c>
      <c r="D27">
        <f>FDIST(2.02,2,42)</f>
        <v>0.14534278719161384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6" sqref="A6"/>
    </sheetView>
  </sheetViews>
  <sheetFormatPr defaultColWidth="11.00390625" defaultRowHeight="12.75"/>
  <cols>
    <col min="1" max="1" width="20.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Marlboro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Mahoney</dc:creator>
  <cp:keywords/>
  <dc:description/>
  <cp:lastModifiedBy>Jim Mahoney</cp:lastModifiedBy>
  <dcterms:created xsi:type="dcterms:W3CDTF">2003-11-13T09:37:27Z</dcterms:created>
  <cp:category/>
  <cp:version/>
  <cp:contentType/>
  <cp:contentStatus/>
</cp:coreProperties>
</file>