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80" windowWidth="10540" windowHeight="14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<sst xmlns="http://schemas.openxmlformats.org/spreadsheetml/2006/main" count="20" uniqueCount="18">
  <si>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x</t>
  </si>
  <si>
    <t>y</t>
  </si>
  <si>
    <t>Column 1</t>
  </si>
  <si>
    <t>Column 2</t>
  </si>
  <si>
    <t>n</t>
  </si>
  <si>
    <t>r</t>
  </si>
  <si>
    <t>r^2</t>
  </si>
  <si>
    <t>t</t>
  </si>
  <si>
    <t>p-value</t>
  </si>
  <si>
    <t>fisher</t>
  </si>
  <si>
    <t>normdist</t>
  </si>
  <si>
    <t xml:space="preserve"> alternate version of p</t>
  </si>
  <si>
    <t>regression analysis</t>
  </si>
  <si>
    <t>see "help statistical functions"</t>
  </si>
  <si>
    <t>from "data analysis tools ... Correlation "</t>
  </si>
  <si>
    <t xml:space="preserve">  r/sqrt((1-r^2)/(n-2))</t>
  </si>
  <si>
    <t xml:space="preserve"> fraction of y var. from line</t>
  </si>
  <si>
    <t>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</si>
</sst>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sz val="8.25"/>
      <name val="Verdana"/>
      <family val="0"/>
    </font>
    <font>
      <vertAlign val="superscript"/>
      <sz val="8.25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28"/>
          <c:w val="0.958"/>
          <c:h val="0.9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Sheet1!$E$6:$E$11</c:f>
              <c:numCache/>
            </c:numRef>
          </c:xVal>
          <c:yVal>
            <c:numRef>
              <c:f>Sheet1!$F$6:$F$11</c:f>
              <c:numCache/>
            </c:numRef>
          </c:yVal>
          <c:smooth val="0"/>
        </c:ser>
        <c:axId val="65670165"/>
        <c:axId val="54160574"/>
      </c:scatterChart>
      <c:val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crossBetween val="midCat"/>
        <c:dispUnits/>
      </c:valAx>
      <c:valAx>
        <c:axId val="5416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114300</xdr:rowOff>
    </xdr:from>
    <xdr:to>
      <xdr:col>5</xdr:col>
      <xdr:colOff>390525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295275" y="4591050"/>
        <a:ext cx="4000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6"/>
  <sheetViews>
    <sheetView tabSelected="1" workbookViewId="0" topLeftCell="A1">
      <selection activeCell="C17" sqref="C17"/>
    </sheetView>
  </sheetViews>
  <sheetFormatPr defaultColWidth="11.00390625" defaultRowHeight="12.75"/>
  <cols>
    <col min="1" max="1" width="7.625" style="0" customWidth="1"/>
    <col min="3" max="3" width="14.625" style="0" customWidth="1"/>
    <col min="4" max="4" width="7.00390625" style="0" customWidth="1"/>
  </cols>
  <sheetData>
    <row r="4" spans="2:5" ht="19.5">
      <c r="B4" s="4" t="s">
        <v>12</v>
      </c>
      <c r="E4" s="5" t="s">
        <v>17</v>
      </c>
    </row>
    <row r="5" spans="5:6" ht="12.75">
      <c r="E5" t="s">
        <v>0</v>
      </c>
      <c r="F5" t="s">
        <v>1</v>
      </c>
    </row>
    <row r="6" spans="2:6" ht="12.75">
      <c r="B6" t="s">
        <v>13</v>
      </c>
      <c r="E6">
        <v>1</v>
      </c>
      <c r="F6">
        <v>100</v>
      </c>
    </row>
    <row r="7" spans="5:6" ht="12.75">
      <c r="E7">
        <v>2</v>
      </c>
      <c r="F7">
        <v>150</v>
      </c>
    </row>
    <row r="8" spans="5:6" ht="12.75">
      <c r="E8">
        <v>5</v>
      </c>
      <c r="F8">
        <v>300</v>
      </c>
    </row>
    <row r="9" spans="5:6" ht="12.75">
      <c r="E9">
        <v>8</v>
      </c>
      <c r="F9">
        <v>290</v>
      </c>
    </row>
    <row r="10" spans="5:6" ht="12.75">
      <c r="E10">
        <v>10</v>
      </c>
      <c r="F10">
        <v>500</v>
      </c>
    </row>
    <row r="11" spans="5:6" ht="12.75">
      <c r="E11">
        <v>15</v>
      </c>
      <c r="F11">
        <v>450</v>
      </c>
    </row>
    <row r="12" spans="2:3" ht="12.75">
      <c r="B12" t="s">
        <v>4</v>
      </c>
      <c r="C12">
        <f>COUNT(E6:E11)</f>
        <v>6</v>
      </c>
    </row>
    <row r="13" spans="2:3" ht="12.75">
      <c r="B13" t="s">
        <v>5</v>
      </c>
      <c r="C13">
        <f>CORREL(E6:E11,F6:F11)</f>
        <v>0.8970805168322072</v>
      </c>
    </row>
    <row r="14" spans="2:4" ht="12.75">
      <c r="B14" t="s">
        <v>6</v>
      </c>
      <c r="C14">
        <f>C13^2</f>
        <v>0.8047534536799401</v>
      </c>
      <c r="D14" t="s">
        <v>16</v>
      </c>
    </row>
    <row r="15" spans="2:4" ht="12.75">
      <c r="B15" t="s">
        <v>7</v>
      </c>
      <c r="C15">
        <f>C13/SQRT((1-C13^2)/(C12-2))</f>
        <v>4.060408610067076</v>
      </c>
      <c r="D15" t="s">
        <v>15</v>
      </c>
    </row>
    <row r="16" spans="2:3" ht="12.75">
      <c r="B16" t="s">
        <v>8</v>
      </c>
      <c r="C16">
        <f>TDIST(C15,C12-2,2)</f>
        <v>0.015343546824735353</v>
      </c>
    </row>
    <row r="18" spans="2:3" ht="12.75">
      <c r="B18" t="s">
        <v>9</v>
      </c>
      <c r="C18">
        <f>FISHER(C13)</f>
        <v>1.4570622238097637</v>
      </c>
    </row>
    <row r="19" spans="2:4" ht="12.75">
      <c r="B19" t="s">
        <v>10</v>
      </c>
      <c r="C19">
        <f>2*(1-NORMSDIST(C18))</f>
        <v>0.14509920484644878</v>
      </c>
      <c r="D19" t="s">
        <v>11</v>
      </c>
    </row>
    <row r="22" ht="12.75">
      <c r="B22" t="s">
        <v>14</v>
      </c>
    </row>
    <row r="23" ht="13.5" thickBot="1"/>
    <row r="24" spans="2:4" ht="12.75">
      <c r="B24" s="3"/>
      <c r="C24" s="3" t="s">
        <v>2</v>
      </c>
      <c r="D24" s="3" t="s">
        <v>3</v>
      </c>
    </row>
    <row r="25" spans="2:4" ht="12.75">
      <c r="B25" s="1" t="s">
        <v>2</v>
      </c>
      <c r="C25" s="1">
        <v>1</v>
      </c>
      <c r="D25" s="1"/>
    </row>
    <row r="26" spans="2:4" ht="13.5" thickBot="1">
      <c r="B26" s="2" t="s">
        <v>3</v>
      </c>
      <c r="C26" s="2">
        <v>0.8970805168322072</v>
      </c>
      <c r="D26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cp:lastPrinted>2005-04-12T05:05:14Z</cp:lastPrinted>
  <dcterms:created xsi:type="dcterms:W3CDTF">2005-04-12T04:44:35Z</dcterms:created>
  <cp:category/>
  <cp:version/>
  <cp:contentType/>
  <cp:contentStatus/>
</cp:coreProperties>
</file>