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95" activeTab="1"/>
  </bookViews>
  <sheets>
    <sheet name="Sheet17" sheetId="1" r:id="rId1"/>
    <sheet name="Sheet1" sheetId="2" r:id="rId2"/>
    <sheet name="Sheet2" sheetId="3" r:id="rId3"/>
    <sheet name="Sheet3" sheetId="4" r:id="rId4"/>
    <sheet name="Sheet4" sheetId="5" r:id="rId5"/>
    <sheet name="Sheet5" sheetId="6" r:id="rId6"/>
    <sheet name="Sheet6" sheetId="7" r:id="rId7"/>
    <sheet name="Sheet7" sheetId="8" r:id="rId8"/>
    <sheet name="Sheet8" sheetId="9" r:id="rId9"/>
    <sheet name="Sheet9" sheetId="10" r:id="rId10"/>
    <sheet name="Sheet10" sheetId="11" r:id="rId11"/>
    <sheet name="Sheet11" sheetId="12" r:id="rId12"/>
    <sheet name="Sheet12" sheetId="13" r:id="rId13"/>
    <sheet name="Sheet13" sheetId="14" r:id="rId14"/>
    <sheet name="Sheet14" sheetId="15" r:id="rId15"/>
    <sheet name="Sheet15" sheetId="16" r:id="rId16"/>
    <sheet name="Sheet16" sheetId="17" r:id="rId17"/>
  </sheets>
  <definedNames/>
  <calcPr fullCalcOnLoad="1"/>
</workbook>
</file>

<file path=xl/sharedStrings.xml><?xml version="1.0" encoding="utf-8"?>
<sst xmlns="http://schemas.openxmlformats.org/spreadsheetml/2006/main" count="575" uniqueCount="104">
  <si>
    <t xml:space="preserve">QUALITY OF LIFE - Generic Version III </t>
  </si>
  <si>
    <t>NAME:</t>
  </si>
  <si>
    <t>John Doe</t>
  </si>
  <si>
    <t xml:space="preserve"> </t>
  </si>
  <si>
    <t>MR#:</t>
  </si>
  <si>
    <t>Pre-Rehab</t>
  </si>
  <si>
    <t>Post-Rehab</t>
  </si>
  <si>
    <t>Follow-up 1</t>
  </si>
  <si>
    <t>Follow-up 2</t>
  </si>
  <si>
    <t>Date:</t>
  </si>
  <si>
    <t>S1</t>
  </si>
  <si>
    <t>I1</t>
  </si>
  <si>
    <t>S2</t>
  </si>
  <si>
    <t>I2</t>
  </si>
  <si>
    <t>S3</t>
  </si>
  <si>
    <t>I3</t>
  </si>
  <si>
    <t>S4</t>
  </si>
  <si>
    <t>I4</t>
  </si>
  <si>
    <t>S5</t>
  </si>
  <si>
    <t>I5</t>
  </si>
  <si>
    <t>S6</t>
  </si>
  <si>
    <t>I6</t>
  </si>
  <si>
    <t>S7</t>
  </si>
  <si>
    <t>I7</t>
  </si>
  <si>
    <t>S8</t>
  </si>
  <si>
    <t>I8</t>
  </si>
  <si>
    <t>S9</t>
  </si>
  <si>
    <t>I9</t>
  </si>
  <si>
    <t>S10</t>
  </si>
  <si>
    <t>I10</t>
  </si>
  <si>
    <t>S11</t>
  </si>
  <si>
    <t>I11</t>
  </si>
  <si>
    <t>S12</t>
  </si>
  <si>
    <t>I12</t>
  </si>
  <si>
    <t>S13</t>
  </si>
  <si>
    <t>I13</t>
  </si>
  <si>
    <t>S14</t>
  </si>
  <si>
    <t>I14</t>
  </si>
  <si>
    <t>S15</t>
  </si>
  <si>
    <t>I15</t>
  </si>
  <si>
    <t>S16</t>
  </si>
  <si>
    <t>I16</t>
  </si>
  <si>
    <t>S17</t>
  </si>
  <si>
    <t>I17</t>
  </si>
  <si>
    <t>S18</t>
  </si>
  <si>
    <t>I18</t>
  </si>
  <si>
    <t>S19</t>
  </si>
  <si>
    <t>I19</t>
  </si>
  <si>
    <t>S20</t>
  </si>
  <si>
    <t>I20</t>
  </si>
  <si>
    <t>S21</t>
  </si>
  <si>
    <t>I21</t>
  </si>
  <si>
    <t>S22</t>
  </si>
  <si>
    <t>I22</t>
  </si>
  <si>
    <t>S23</t>
  </si>
  <si>
    <t>I23</t>
  </si>
  <si>
    <t>S24</t>
  </si>
  <si>
    <t>I24</t>
  </si>
  <si>
    <t>S25</t>
  </si>
  <si>
    <t>I25</t>
  </si>
  <si>
    <t>S26</t>
  </si>
  <si>
    <t>I26</t>
  </si>
  <si>
    <t>S27</t>
  </si>
  <si>
    <t>I27</t>
  </si>
  <si>
    <t>S28</t>
  </si>
  <si>
    <t>I28</t>
  </si>
  <si>
    <t>S29</t>
  </si>
  <si>
    <t>I29</t>
  </si>
  <si>
    <t>S30</t>
  </si>
  <si>
    <t>I30</t>
  </si>
  <si>
    <t>S31</t>
  </si>
  <si>
    <t>I31</t>
  </si>
  <si>
    <t>S32</t>
  </si>
  <si>
    <t>I32</t>
  </si>
  <si>
    <t>S33</t>
  </si>
  <si>
    <t>I33</t>
  </si>
  <si>
    <t xml:space="preserve"> Total of all scores   </t>
  </si>
  <si>
    <t>Number of scores</t>
  </si>
  <si>
    <t>Overall</t>
  </si>
  <si>
    <t>Hlth/Func</t>
  </si>
  <si>
    <t>Socioec</t>
  </si>
  <si>
    <t>Psych/spir</t>
  </si>
  <si>
    <t>Family</t>
  </si>
  <si>
    <t>Health &amp; Function Subscale</t>
  </si>
  <si>
    <t>Health/Functioning Count</t>
  </si>
  <si>
    <t>Socioeconomic Subscale</t>
  </si>
  <si>
    <t>Socioeconomic Count</t>
  </si>
  <si>
    <t>Psych/Spir Subscale</t>
  </si>
  <si>
    <t>Psych/Spir Count</t>
  </si>
  <si>
    <t>Family Subscale</t>
  </si>
  <si>
    <t>Family Count</t>
  </si>
  <si>
    <t>Pre-rehab</t>
  </si>
  <si>
    <t>Post-rehab</t>
  </si>
  <si>
    <t>F/U #2</t>
  </si>
  <si>
    <t>F/U #3</t>
  </si>
  <si>
    <t>Pre</t>
  </si>
  <si>
    <t>Post</t>
  </si>
  <si>
    <t>% Change</t>
  </si>
  <si>
    <t>Overall QOL</t>
  </si>
  <si>
    <t>Health/Function</t>
  </si>
  <si>
    <t>Socioeconomic</t>
  </si>
  <si>
    <t>Psych/Spiritual</t>
  </si>
  <si>
    <t>Quality of Life Assessment</t>
  </si>
  <si>
    <t>For: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</si>
</sst>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MM/DD/YYYY"/>
    <numFmt numFmtId="167" formatCode="0.00"/>
    <numFmt numFmtId="168" formatCode="0.0"/>
    <numFmt numFmtId="169" formatCode="M/D/YYYY"/>
    <numFmt numFmtId="170" formatCode="0"/>
  </numFmts>
  <fonts count="15">
    <font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4"/>
      <name val="Times New Roman"/>
      <family val="1"/>
    </font>
    <font>
      <i/>
      <sz val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3.9"/>
      <name val="Arial"/>
      <family val="5"/>
    </font>
    <font>
      <b/>
      <sz val="10"/>
      <name val="Arial"/>
      <family val="5"/>
    </font>
  </fonts>
  <fills count="7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6"/>
        <bgColor indexed="64"/>
      </patternFill>
    </fill>
  </fills>
  <borders count="28">
    <border>
      <left/>
      <right/>
      <top/>
      <bottom/>
      <diagonal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ck">
        <color indexed="8"/>
      </right>
      <top style="thin">
        <color indexed="22"/>
      </top>
      <bottom style="thin">
        <color indexed="22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n">
        <color indexed="22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22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 horizontal="center"/>
    </xf>
    <xf numFmtId="164" fontId="1" fillId="0" borderId="0" xfId="0" applyFont="1" applyAlignment="1">
      <alignment horizontal="center"/>
    </xf>
    <xf numFmtId="164" fontId="4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/>
    </xf>
    <xf numFmtId="164" fontId="4" fillId="0" borderId="0" xfId="0" applyFont="1" applyAlignment="1">
      <alignment/>
    </xf>
    <xf numFmtId="165" fontId="1" fillId="0" borderId="0" xfId="0" applyNumberFormat="1" applyFont="1" applyAlignment="1">
      <alignment/>
    </xf>
    <xf numFmtId="164" fontId="4" fillId="0" borderId="1" xfId="0" applyFont="1" applyBorder="1" applyAlignment="1">
      <alignment horizontal="center"/>
    </xf>
    <xf numFmtId="164" fontId="4" fillId="0" borderId="2" xfId="0" applyFont="1" applyBorder="1" applyAlignment="1">
      <alignment horizontal="center"/>
    </xf>
    <xf numFmtId="164" fontId="1" fillId="2" borderId="3" xfId="0" applyFont="1" applyFill="1" applyBorder="1" applyAlignment="1">
      <alignment/>
    </xf>
    <xf numFmtId="166" fontId="1" fillId="0" borderId="4" xfId="0" applyNumberFormat="1" applyFont="1" applyBorder="1" applyAlignment="1">
      <alignment/>
    </xf>
    <xf numFmtId="164" fontId="1" fillId="0" borderId="4" xfId="0" applyFont="1" applyBorder="1" applyAlignment="1">
      <alignment/>
    </xf>
    <xf numFmtId="164" fontId="1" fillId="3" borderId="3" xfId="0" applyFont="1" applyFill="1" applyBorder="1" applyAlignment="1">
      <alignment/>
    </xf>
    <xf numFmtId="164" fontId="1" fillId="0" borderId="4" xfId="0" applyFont="1" applyBorder="1" applyAlignment="1">
      <alignment/>
    </xf>
    <xf numFmtId="164" fontId="1" fillId="4" borderId="3" xfId="0" applyFont="1" applyFill="1" applyBorder="1" applyAlignment="1">
      <alignment/>
    </xf>
    <xf numFmtId="164" fontId="1" fillId="5" borderId="3" xfId="0" applyFont="1" applyFill="1" applyBorder="1" applyAlignment="1">
      <alignment/>
    </xf>
    <xf numFmtId="164" fontId="1" fillId="0" borderId="5" xfId="0" applyFont="1" applyBorder="1" applyAlignment="1">
      <alignment/>
    </xf>
    <xf numFmtId="164" fontId="4" fillId="2" borderId="6" xfId="0" applyFont="1" applyFill="1" applyBorder="1" applyAlignment="1">
      <alignment/>
    </xf>
    <xf numFmtId="164" fontId="1" fillId="0" borderId="0" xfId="0" applyFont="1" applyBorder="1" applyAlignment="1">
      <alignment/>
    </xf>
    <xf numFmtId="164" fontId="4" fillId="2" borderId="7" xfId="0" applyFont="1" applyFill="1" applyBorder="1" applyAlignment="1">
      <alignment/>
    </xf>
    <xf numFmtId="164" fontId="1" fillId="0" borderId="8" xfId="0" applyFont="1" applyBorder="1" applyAlignment="1">
      <alignment horizontal="right"/>
    </xf>
    <xf numFmtId="164" fontId="4" fillId="3" borderId="6" xfId="0" applyFont="1" applyFill="1" applyBorder="1" applyAlignment="1">
      <alignment/>
    </xf>
    <xf numFmtId="164" fontId="4" fillId="3" borderId="7" xfId="0" applyFont="1" applyFill="1" applyBorder="1" applyAlignment="1">
      <alignment/>
    </xf>
    <xf numFmtId="164" fontId="1" fillId="0" borderId="9" xfId="0" applyFont="1" applyBorder="1" applyAlignment="1">
      <alignment horizontal="right"/>
    </xf>
    <xf numFmtId="164" fontId="4" fillId="4" borderId="6" xfId="0" applyFont="1" applyFill="1" applyBorder="1" applyAlignment="1">
      <alignment/>
    </xf>
    <xf numFmtId="164" fontId="4" fillId="4" borderId="7" xfId="0" applyFont="1" applyFill="1" applyBorder="1" applyAlignment="1">
      <alignment/>
    </xf>
    <xf numFmtId="164" fontId="1" fillId="0" borderId="9" xfId="0" applyFont="1" applyBorder="1" applyAlignment="1">
      <alignment/>
    </xf>
    <xf numFmtId="164" fontId="4" fillId="5" borderId="6" xfId="0" applyFont="1" applyFill="1" applyBorder="1" applyAlignment="1">
      <alignment/>
    </xf>
    <xf numFmtId="164" fontId="4" fillId="5" borderId="7" xfId="0" applyFont="1" applyFill="1" applyBorder="1" applyAlignment="1">
      <alignment/>
    </xf>
    <xf numFmtId="164" fontId="1" fillId="0" borderId="10" xfId="0" applyFont="1" applyBorder="1" applyAlignment="1">
      <alignment/>
    </xf>
    <xf numFmtId="164" fontId="4" fillId="2" borderId="11" xfId="0" applyFont="1" applyFill="1" applyBorder="1" applyAlignment="1">
      <alignment/>
    </xf>
    <xf numFmtId="164" fontId="4" fillId="2" borderId="12" xfId="0" applyFont="1" applyFill="1" applyBorder="1" applyAlignment="1">
      <alignment/>
    </xf>
    <xf numFmtId="164" fontId="1" fillId="0" borderId="13" xfId="0" applyFont="1" applyBorder="1" applyAlignment="1">
      <alignment horizontal="right"/>
    </xf>
    <xf numFmtId="164" fontId="4" fillId="3" borderId="11" xfId="0" applyFont="1" applyFill="1" applyBorder="1" applyAlignment="1">
      <alignment/>
    </xf>
    <xf numFmtId="164" fontId="4" fillId="3" borderId="12" xfId="0" applyFont="1" applyFill="1" applyBorder="1" applyAlignment="1">
      <alignment/>
    </xf>
    <xf numFmtId="164" fontId="1" fillId="0" borderId="14" xfId="0" applyFont="1" applyBorder="1" applyAlignment="1">
      <alignment horizontal="right"/>
    </xf>
    <xf numFmtId="164" fontId="4" fillId="4" borderId="11" xfId="0" applyFont="1" applyFill="1" applyBorder="1" applyAlignment="1">
      <alignment/>
    </xf>
    <xf numFmtId="164" fontId="4" fillId="4" borderId="12" xfId="0" applyFont="1" applyFill="1" applyBorder="1" applyAlignment="1">
      <alignment/>
    </xf>
    <xf numFmtId="164" fontId="1" fillId="0" borderId="14" xfId="0" applyFont="1" applyBorder="1" applyAlignment="1">
      <alignment/>
    </xf>
    <xf numFmtId="164" fontId="4" fillId="5" borderId="11" xfId="0" applyFont="1" applyFill="1" applyBorder="1" applyAlignment="1">
      <alignment/>
    </xf>
    <xf numFmtId="164" fontId="4" fillId="5" borderId="12" xfId="0" applyFont="1" applyFill="1" applyBorder="1" applyAlignment="1">
      <alignment/>
    </xf>
    <xf numFmtId="164" fontId="4" fillId="2" borderId="15" xfId="0" applyFont="1" applyFill="1" applyBorder="1" applyAlignment="1">
      <alignment/>
    </xf>
    <xf numFmtId="164" fontId="4" fillId="2" borderId="16" xfId="0" applyFont="1" applyFill="1" applyBorder="1" applyAlignment="1">
      <alignment/>
    </xf>
    <xf numFmtId="164" fontId="1" fillId="0" borderId="17" xfId="0" applyFont="1" applyBorder="1" applyAlignment="1">
      <alignment horizontal="right"/>
    </xf>
    <xf numFmtId="164" fontId="4" fillId="3" borderId="15" xfId="0" applyFont="1" applyFill="1" applyBorder="1" applyAlignment="1">
      <alignment/>
    </xf>
    <xf numFmtId="164" fontId="4" fillId="3" borderId="16" xfId="0" applyFont="1" applyFill="1" applyBorder="1" applyAlignment="1">
      <alignment/>
    </xf>
    <xf numFmtId="164" fontId="1" fillId="0" borderId="18" xfId="0" applyFont="1" applyBorder="1" applyAlignment="1">
      <alignment horizontal="right"/>
    </xf>
    <xf numFmtId="164" fontId="4" fillId="4" borderId="15" xfId="0" applyFont="1" applyFill="1" applyBorder="1" applyAlignment="1">
      <alignment/>
    </xf>
    <xf numFmtId="164" fontId="4" fillId="4" borderId="16" xfId="0" applyFont="1" applyFill="1" applyBorder="1" applyAlignment="1">
      <alignment/>
    </xf>
    <xf numFmtId="164" fontId="1" fillId="0" borderId="18" xfId="0" applyFont="1" applyBorder="1" applyAlignment="1">
      <alignment/>
    </xf>
    <xf numFmtId="164" fontId="4" fillId="5" borderId="15" xfId="0" applyFont="1" applyFill="1" applyBorder="1" applyAlignment="1">
      <alignment/>
    </xf>
    <xf numFmtId="164" fontId="4" fillId="5" borderId="16" xfId="0" applyFont="1" applyFill="1" applyBorder="1" applyAlignment="1">
      <alignment/>
    </xf>
    <xf numFmtId="164" fontId="1" fillId="0" borderId="19" xfId="0" applyFont="1" applyBorder="1" applyAlignment="1">
      <alignment horizontal="left"/>
    </xf>
    <xf numFmtId="164" fontId="1" fillId="0" borderId="20" xfId="0" applyFont="1" applyBorder="1" applyAlignment="1">
      <alignment horizontal="right"/>
    </xf>
    <xf numFmtId="164" fontId="1" fillId="0" borderId="20" xfId="0" applyFont="1" applyBorder="1" applyAlignment="1">
      <alignment/>
    </xf>
    <xf numFmtId="167" fontId="1" fillId="0" borderId="21" xfId="0" applyNumberFormat="1" applyFont="1" applyBorder="1" applyAlignment="1">
      <alignment/>
    </xf>
    <xf numFmtId="164" fontId="1" fillId="0" borderId="21" xfId="0" applyFont="1" applyBorder="1" applyAlignment="1">
      <alignment/>
    </xf>
    <xf numFmtId="164" fontId="1" fillId="0" borderId="19" xfId="0" applyFont="1" applyBorder="1" applyAlignment="1">
      <alignment/>
    </xf>
    <xf numFmtId="164" fontId="1" fillId="0" borderId="22" xfId="0" applyFont="1" applyBorder="1" applyAlignment="1">
      <alignment/>
    </xf>
    <xf numFmtId="164" fontId="1" fillId="0" borderId="23" xfId="0" applyFont="1" applyBorder="1" applyAlignment="1">
      <alignment/>
    </xf>
    <xf numFmtId="167" fontId="1" fillId="0" borderId="24" xfId="0" applyNumberFormat="1" applyFont="1" applyBorder="1" applyAlignment="1">
      <alignment/>
    </xf>
    <xf numFmtId="164" fontId="1" fillId="0" borderId="24" xfId="0" applyFont="1" applyBorder="1" applyAlignment="1">
      <alignment/>
    </xf>
    <xf numFmtId="164" fontId="1" fillId="0" borderId="25" xfId="0" applyFont="1" applyBorder="1" applyAlignment="1">
      <alignment/>
    </xf>
    <xf numFmtId="164" fontId="1" fillId="0" borderId="26" xfId="0" applyFont="1" applyBorder="1" applyAlignment="1">
      <alignment/>
    </xf>
    <xf numFmtId="164" fontId="0" fillId="0" borderId="26" xfId="0" applyBorder="1" applyAlignment="1">
      <alignment/>
    </xf>
    <xf numFmtId="164" fontId="1" fillId="0" borderId="26" xfId="0" applyFont="1" applyBorder="1" applyAlignment="1">
      <alignment/>
    </xf>
    <xf numFmtId="164" fontId="1" fillId="0" borderId="27" xfId="0" applyFont="1" applyBorder="1" applyAlignment="1">
      <alignment/>
    </xf>
    <xf numFmtId="164" fontId="1" fillId="0" borderId="23" xfId="0" applyFont="1" applyBorder="1" applyAlignment="1">
      <alignment/>
    </xf>
    <xf numFmtId="164" fontId="1" fillId="0" borderId="0" xfId="0" applyFont="1" applyBorder="1" applyAlignment="1">
      <alignment/>
    </xf>
    <xf numFmtId="164" fontId="1" fillId="0" borderId="24" xfId="0" applyFont="1" applyBorder="1" applyAlignment="1">
      <alignment/>
    </xf>
    <xf numFmtId="164" fontId="0" fillId="0" borderId="20" xfId="0" applyBorder="1" applyAlignment="1">
      <alignment/>
    </xf>
    <xf numFmtId="164" fontId="1" fillId="0" borderId="25" xfId="0" applyFont="1" applyBorder="1" applyAlignment="1">
      <alignment/>
    </xf>
    <xf numFmtId="168" fontId="1" fillId="0" borderId="27" xfId="0" applyNumberFormat="1" applyFont="1" applyBorder="1" applyAlignment="1">
      <alignment/>
    </xf>
    <xf numFmtId="164" fontId="5" fillId="6" borderId="25" xfId="0" applyFont="1" applyFill="1" applyBorder="1" applyAlignment="1">
      <alignment/>
    </xf>
    <xf numFmtId="164" fontId="5" fillId="6" borderId="0" xfId="0" applyFont="1" applyFill="1" applyAlignment="1">
      <alignment/>
    </xf>
    <xf numFmtId="169" fontId="1" fillId="0" borderId="0" xfId="0" applyNumberFormat="1" applyFont="1" applyBorder="1" applyAlignment="1">
      <alignment/>
    </xf>
    <xf numFmtId="170" fontId="1" fillId="0" borderId="0" xfId="0" applyNumberFormat="1" applyFont="1" applyBorder="1" applyAlignment="1">
      <alignment/>
    </xf>
    <xf numFmtId="164" fontId="1" fillId="6" borderId="25" xfId="0" applyFont="1" applyFill="1" applyBorder="1" applyAlignment="1">
      <alignment/>
    </xf>
    <xf numFmtId="164" fontId="1" fillId="6" borderId="0" xfId="0" applyFont="1" applyFill="1" applyAlignment="1">
      <alignment/>
    </xf>
    <xf numFmtId="164" fontId="1" fillId="0" borderId="0" xfId="0" applyFont="1" applyAlignment="1">
      <alignment horizontal="right"/>
    </xf>
    <xf numFmtId="167" fontId="1" fillId="0" borderId="12" xfId="0" applyNumberFormat="1" applyFont="1" applyBorder="1" applyAlignment="1">
      <alignment/>
    </xf>
    <xf numFmtId="167" fontId="1" fillId="0" borderId="12" xfId="0" applyNumberFormat="1" applyFont="1" applyBorder="1" applyAlignment="1">
      <alignment/>
    </xf>
    <xf numFmtId="167" fontId="1" fillId="0" borderId="0" xfId="0" applyNumberFormat="1" applyFont="1" applyBorder="1" applyAlignment="1">
      <alignment/>
    </xf>
    <xf numFmtId="167" fontId="1" fillId="0" borderId="0" xfId="0" applyNumberFormat="1" applyFont="1" applyBorder="1" applyAlignment="1">
      <alignment/>
    </xf>
    <xf numFmtId="164" fontId="6" fillId="0" borderId="0" xfId="0" applyFont="1" applyBorder="1" applyAlignment="1">
      <alignment/>
    </xf>
    <xf numFmtId="164" fontId="7" fillId="0" borderId="0" xfId="0" applyFont="1" applyBorder="1" applyAlignment="1">
      <alignment horizontal="left"/>
    </xf>
    <xf numFmtId="164" fontId="6" fillId="0" borderId="0" xfId="0" applyFont="1" applyAlignment="1">
      <alignment/>
    </xf>
    <xf numFmtId="164" fontId="6" fillId="0" borderId="0" xfId="0" applyFont="1" applyBorder="1" applyAlignment="1">
      <alignment horizontal="center"/>
    </xf>
    <xf numFmtId="164" fontId="8" fillId="0" borderId="0" xfId="0" applyFont="1" applyBorder="1" applyAlignment="1">
      <alignment horizontal="right"/>
    </xf>
    <xf numFmtId="164" fontId="7" fillId="0" borderId="0" xfId="0" applyFont="1" applyBorder="1" applyAlignment="1">
      <alignment/>
    </xf>
    <xf numFmtId="164" fontId="0" fillId="0" borderId="0" xfId="0" applyBorder="1" applyAlignment="1">
      <alignment/>
    </xf>
    <xf numFmtId="164" fontId="9" fillId="0" borderId="0" xfId="0" applyFont="1" applyBorder="1" applyAlignment="1">
      <alignment horizontal="center"/>
    </xf>
    <xf numFmtId="164" fontId="9" fillId="0" borderId="0" xfId="0" applyFont="1" applyBorder="1" applyAlignment="1">
      <alignment/>
    </xf>
    <xf numFmtId="164" fontId="10" fillId="0" borderId="0" xfId="0" applyFont="1" applyBorder="1" applyAlignment="1">
      <alignment/>
    </xf>
    <xf numFmtId="164" fontId="11" fillId="0" borderId="0" xfId="0" applyFont="1" applyBorder="1" applyAlignment="1">
      <alignment/>
    </xf>
    <xf numFmtId="164" fontId="12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Ferrans and Powers Quality of Life Index</a:t>
            </a:r>
          </a:p>
        </c:rich>
      </c:tx>
      <c:layout/>
      <c:spPr>
        <a:noFill/>
        <a:ln w="3175">
          <a:noFill/>
        </a:ln>
      </c:spPr>
    </c:title>
    <c:view3D>
      <c:rotX val="20"/>
      <c:rotY val="30"/>
      <c:depthPercent val="100"/>
      <c:rAngAx val="0"/>
      <c:perspective val="30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Sheet1!$E$74</c:f>
            </c:strRef>
          </c:tx>
          <c:spPr>
            <a:solidFill>
              <a:srgbClr val="FF0000"/>
            </a:solidFill>
            <a:ln w="127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9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Sheet1!$D$75:$D$79</c:f>
              <c:strCache/>
            </c:strRef>
          </c:cat>
          <c:val>
            <c:numRef>
              <c:f>Sheet1!$E$75:$E$79</c:f>
              <c:numCache/>
            </c:numRef>
          </c:val>
          <c:shape val="box"/>
        </c:ser>
        <c:ser>
          <c:idx val="1"/>
          <c:order val="1"/>
          <c:tx>
            <c:strRef>
              <c:f>Sheet1!$F$74</c:f>
            </c:strRef>
          </c:tx>
          <c:spPr>
            <a:solidFill>
              <a:srgbClr val="FFFFC0"/>
            </a:solidFill>
            <a:ln w="127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9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Sheet1!$D$75:$D$79</c:f>
              <c:strCache/>
            </c:strRef>
          </c:cat>
          <c:val>
            <c:numRef>
              <c:f>Sheet1!$F$75:$F$79</c:f>
              <c:numCache/>
            </c:numRef>
          </c:val>
          <c:shape val="box"/>
        </c:ser>
        <c:shape val="box"/>
        <c:axId val="46365560"/>
        <c:axId val="14636857"/>
      </c:bar3DChart>
      <c:catAx>
        <c:axId val="46365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36857"/>
        <c:crossesAt val="0"/>
        <c:auto val="1"/>
        <c:lblOffset val="100"/>
        <c:noMultiLvlLbl val="0"/>
      </c:catAx>
      <c:valAx>
        <c:axId val="14636857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Score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65560"/>
        <c:crossesAt val="1"/>
        <c:crossBetween val="between"/>
        <c:dispUnits/>
        <c:majorUnit val="5"/>
        <c:minorUnit val="0.4"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12700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83</xdr:row>
      <xdr:rowOff>19050</xdr:rowOff>
    </xdr:from>
    <xdr:to>
      <xdr:col>20</xdr:col>
      <xdr:colOff>228600</xdr:colOff>
      <xdr:row>115</xdr:row>
      <xdr:rowOff>76200</xdr:rowOff>
    </xdr:to>
    <xdr:graphicFrame>
      <xdr:nvGraphicFramePr>
        <xdr:cNvPr id="1" name="Chart 1"/>
        <xdr:cNvGraphicFramePr/>
      </xdr:nvGraphicFramePr>
      <xdr:xfrm>
        <a:off x="38100" y="12001500"/>
        <a:ext cx="8210550" cy="621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4" sqref="E4"/>
    </sheetView>
  </sheetViews>
  <sheetFormatPr defaultColWidth="9.140625" defaultRowHeight="12.75"/>
  <sheetData/>
  <printOptions gridLines="1"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0"/>
  <sheetViews>
    <sheetView tabSelected="1" workbookViewId="0" topLeftCell="A1">
      <selection activeCell="E31" sqref="E31"/>
    </sheetView>
  </sheetViews>
  <sheetFormatPr defaultColWidth="9.140625" defaultRowHeight="12.75"/>
  <cols>
    <col min="1" max="1" width="5.28125" style="1" customWidth="1"/>
    <col min="2" max="2" width="8.8515625" style="1" customWidth="1"/>
    <col min="3" max="3" width="4.57421875" style="1" customWidth="1"/>
    <col min="4" max="4" width="4.140625" style="1" customWidth="1"/>
    <col min="5" max="5" width="6.00390625" style="1" customWidth="1"/>
    <col min="6" max="6" width="5.00390625" style="1" customWidth="1"/>
    <col min="7" max="7" width="9.140625" style="1" customWidth="1"/>
    <col min="8" max="8" width="6.140625" style="1" customWidth="1"/>
    <col min="9" max="9" width="5.140625" style="1" customWidth="1"/>
    <col min="10" max="10" width="6.28125" style="1" customWidth="1"/>
    <col min="11" max="11" width="5.140625" style="1" customWidth="1"/>
    <col min="12" max="12" width="8.8515625" style="1" customWidth="1"/>
    <col min="13" max="13" width="5.00390625" style="1" customWidth="1"/>
    <col min="14" max="14" width="4.7109375" style="1" customWidth="1"/>
    <col min="15" max="15" width="5.421875" style="1" customWidth="1"/>
    <col min="16" max="16" width="5.00390625" style="1" customWidth="1"/>
    <col min="17" max="17" width="8.7109375" style="1" customWidth="1"/>
    <col min="18" max="18" width="5.28125" style="1" customWidth="1"/>
    <col min="19" max="19" width="5.7109375" style="1" customWidth="1"/>
    <col min="20" max="20" width="5.8515625" style="1" customWidth="1"/>
    <col min="21" max="23" width="4.140625" style="1" customWidth="1"/>
    <col min="24" max="16384" width="9.140625" style="1" customWidth="1"/>
  </cols>
  <sheetData>
    <row r="1" spans="1:20" ht="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/>
    </row>
    <row r="3" spans="1:20" ht="1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5"/>
    </row>
    <row r="4" spans="1:15" ht="12.75">
      <c r="A4" s="6" t="s">
        <v>1</v>
      </c>
      <c r="B4" s="1" t="s">
        <v>2</v>
      </c>
      <c r="C4" s="7" t="s">
        <v>3</v>
      </c>
      <c r="D4" s="7"/>
      <c r="E4" s="7"/>
      <c r="F4" s="7"/>
      <c r="G4" s="8"/>
      <c r="H4" s="7"/>
      <c r="I4"/>
      <c r="J4" s="9" t="s">
        <v>4</v>
      </c>
      <c r="K4" s="10" t="s">
        <v>3</v>
      </c>
      <c r="L4" s="7"/>
      <c r="M4" s="7"/>
      <c r="N4" s="7"/>
      <c r="O4" s="7"/>
    </row>
    <row r="5" spans="1:20" ht="10.5">
      <c r="A5" s="11" t="s">
        <v>5</v>
      </c>
      <c r="B5" s="11"/>
      <c r="C5" s="11"/>
      <c r="D5" s="11"/>
      <c r="E5" s="11"/>
      <c r="F5" s="11" t="s">
        <v>6</v>
      </c>
      <c r="G5" s="11"/>
      <c r="H5" s="11"/>
      <c r="I5" s="11"/>
      <c r="J5" s="11"/>
      <c r="K5" s="11" t="s">
        <v>7</v>
      </c>
      <c r="L5" s="11"/>
      <c r="M5" s="11"/>
      <c r="N5" s="11"/>
      <c r="O5" s="11"/>
      <c r="P5" s="12" t="s">
        <v>8</v>
      </c>
      <c r="Q5" s="12"/>
      <c r="R5" s="12"/>
      <c r="S5" s="12"/>
      <c r="T5" s="12"/>
    </row>
    <row r="6" spans="1:20" ht="10.5">
      <c r="A6" s="13" t="s">
        <v>9</v>
      </c>
      <c r="B6" s="14" t="s">
        <v>3</v>
      </c>
      <c r="C6" s="15" t="s">
        <v>3</v>
      </c>
      <c r="D6" s="15"/>
      <c r="E6" s="15"/>
      <c r="F6" s="16" t="s">
        <v>9</v>
      </c>
      <c r="G6" s="14" t="s">
        <v>3</v>
      </c>
      <c r="H6" s="17"/>
      <c r="I6" s="17"/>
      <c r="J6" s="15"/>
      <c r="K6" s="18" t="s">
        <v>9</v>
      </c>
      <c r="L6" s="17"/>
      <c r="M6" s="17"/>
      <c r="N6" s="17"/>
      <c r="O6" s="15"/>
      <c r="P6" s="19" t="s">
        <v>9</v>
      </c>
      <c r="Q6" s="17"/>
      <c r="R6" s="17"/>
      <c r="S6" s="17"/>
      <c r="T6" s="20"/>
    </row>
    <row r="7" spans="1:20" ht="10.5">
      <c r="A7" s="21" t="s">
        <v>10</v>
      </c>
      <c r="B7" s="22">
        <v>5</v>
      </c>
      <c r="C7" s="23" t="s">
        <v>11</v>
      </c>
      <c r="D7" s="22">
        <v>3</v>
      </c>
      <c r="E7" s="24">
        <f aca="true" t="shared" si="0" ref="E7:E39">IF(B7&lt;&gt;0,((B7-3.5)*D7),0)</f>
        <v>4.5</v>
      </c>
      <c r="F7" s="25" t="s">
        <v>10</v>
      </c>
      <c r="G7" s="22" t="s">
        <v>3</v>
      </c>
      <c r="H7" s="26" t="s">
        <v>11</v>
      </c>
      <c r="I7" s="22" t="s">
        <v>3</v>
      </c>
      <c r="J7" s="27">
        <f aca="true" t="shared" si="1" ref="J7:J39">IF(G7&lt;&gt;0,((G7-3.5)*I7),0)</f>
        <v>0</v>
      </c>
      <c r="K7" s="28" t="s">
        <v>10</v>
      </c>
      <c r="L7" s="22" t="s">
        <v>3</v>
      </c>
      <c r="M7" s="29" t="s">
        <v>11</v>
      </c>
      <c r="N7" s="22" t="s">
        <v>3</v>
      </c>
      <c r="O7" s="30">
        <f aca="true" t="shared" si="2" ref="O7:O39">IF(L7&lt;&gt;0,((L7-3.5)*N7),0)</f>
        <v>0</v>
      </c>
      <c r="P7" s="31" t="s">
        <v>10</v>
      </c>
      <c r="Q7" s="22" t="s">
        <v>3</v>
      </c>
      <c r="R7" s="32" t="s">
        <v>11</v>
      </c>
      <c r="S7" s="22" t="s">
        <v>3</v>
      </c>
      <c r="T7" s="33">
        <f aca="true" t="shared" si="3" ref="T7:T39">IF(Q7&lt;&gt;0,((Q7-3.5)*S7),0)</f>
        <v>0</v>
      </c>
    </row>
    <row r="8" spans="1:20" ht="10.5">
      <c r="A8" s="34" t="s">
        <v>12</v>
      </c>
      <c r="B8" s="22">
        <v>3</v>
      </c>
      <c r="C8" s="35" t="s">
        <v>13</v>
      </c>
      <c r="D8" s="22">
        <v>2</v>
      </c>
      <c r="E8" s="36">
        <f t="shared" si="0"/>
        <v>-1</v>
      </c>
      <c r="F8" s="37" t="s">
        <v>12</v>
      </c>
      <c r="G8" s="22" t="s">
        <v>3</v>
      </c>
      <c r="H8" s="38" t="s">
        <v>13</v>
      </c>
      <c r="I8" s="22" t="s">
        <v>3</v>
      </c>
      <c r="J8" s="39">
        <f t="shared" si="1"/>
        <v>0</v>
      </c>
      <c r="K8" s="40" t="s">
        <v>12</v>
      </c>
      <c r="L8" s="22" t="s">
        <v>3</v>
      </c>
      <c r="M8" s="41" t="s">
        <v>13</v>
      </c>
      <c r="N8" s="22" t="s">
        <v>3</v>
      </c>
      <c r="O8" s="42">
        <f t="shared" si="2"/>
        <v>0</v>
      </c>
      <c r="P8" s="43" t="s">
        <v>12</v>
      </c>
      <c r="Q8" s="22" t="s">
        <v>3</v>
      </c>
      <c r="R8" s="44" t="s">
        <v>13</v>
      </c>
      <c r="S8" s="22" t="s">
        <v>3</v>
      </c>
      <c r="T8" s="42">
        <f t="shared" si="3"/>
        <v>0</v>
      </c>
    </row>
    <row r="9" spans="1:20" ht="10.5">
      <c r="A9" s="34" t="s">
        <v>14</v>
      </c>
      <c r="B9" s="22">
        <v>5</v>
      </c>
      <c r="C9" s="35" t="s">
        <v>15</v>
      </c>
      <c r="D9" s="22">
        <v>4</v>
      </c>
      <c r="E9" s="36">
        <f t="shared" si="0"/>
        <v>6</v>
      </c>
      <c r="F9" s="37" t="s">
        <v>14</v>
      </c>
      <c r="G9" s="22" t="s">
        <v>3</v>
      </c>
      <c r="H9" s="38" t="s">
        <v>15</v>
      </c>
      <c r="I9" s="22" t="s">
        <v>3</v>
      </c>
      <c r="J9" s="39">
        <f t="shared" si="1"/>
        <v>0</v>
      </c>
      <c r="K9" s="40" t="s">
        <v>14</v>
      </c>
      <c r="L9" s="22" t="s">
        <v>3</v>
      </c>
      <c r="M9" s="41" t="s">
        <v>15</v>
      </c>
      <c r="N9" s="22" t="s">
        <v>3</v>
      </c>
      <c r="O9" s="42">
        <f t="shared" si="2"/>
        <v>0</v>
      </c>
      <c r="P9" s="43" t="s">
        <v>14</v>
      </c>
      <c r="Q9" s="22" t="s">
        <v>3</v>
      </c>
      <c r="R9" s="44" t="s">
        <v>15</v>
      </c>
      <c r="S9" s="22" t="s">
        <v>3</v>
      </c>
      <c r="T9" s="42">
        <f t="shared" si="3"/>
        <v>0</v>
      </c>
    </row>
    <row r="10" spans="1:20" ht="10.5">
      <c r="A10" s="34" t="s">
        <v>16</v>
      </c>
      <c r="B10" s="22">
        <v>3</v>
      </c>
      <c r="C10" s="35" t="s">
        <v>17</v>
      </c>
      <c r="D10" s="22">
        <v>6</v>
      </c>
      <c r="E10" s="36">
        <f t="shared" si="0"/>
        <v>-3</v>
      </c>
      <c r="F10" s="37" t="s">
        <v>16</v>
      </c>
      <c r="G10" s="22" t="s">
        <v>3</v>
      </c>
      <c r="H10" s="38" t="s">
        <v>17</v>
      </c>
      <c r="I10" s="22" t="s">
        <v>3</v>
      </c>
      <c r="J10" s="39">
        <f t="shared" si="1"/>
        <v>0</v>
      </c>
      <c r="K10" s="40" t="s">
        <v>16</v>
      </c>
      <c r="L10" s="22" t="s">
        <v>3</v>
      </c>
      <c r="M10" s="41" t="s">
        <v>17</v>
      </c>
      <c r="N10" s="22" t="s">
        <v>3</v>
      </c>
      <c r="O10" s="42">
        <f t="shared" si="2"/>
        <v>0</v>
      </c>
      <c r="P10" s="43" t="s">
        <v>16</v>
      </c>
      <c r="Q10" s="22" t="s">
        <v>3</v>
      </c>
      <c r="R10" s="44" t="s">
        <v>17</v>
      </c>
      <c r="S10" s="22" t="s">
        <v>3</v>
      </c>
      <c r="T10" s="42">
        <f t="shared" si="3"/>
        <v>0</v>
      </c>
    </row>
    <row r="11" spans="1:20" ht="10.5">
      <c r="A11" s="34" t="s">
        <v>18</v>
      </c>
      <c r="B11" s="22">
        <v>6</v>
      </c>
      <c r="C11" s="35" t="s">
        <v>19</v>
      </c>
      <c r="D11" s="22">
        <v>5</v>
      </c>
      <c r="E11" s="36">
        <f t="shared" si="0"/>
        <v>12.5</v>
      </c>
      <c r="F11" s="37" t="s">
        <v>18</v>
      </c>
      <c r="G11" s="22" t="s">
        <v>3</v>
      </c>
      <c r="H11" s="38" t="s">
        <v>19</v>
      </c>
      <c r="I11" s="22" t="s">
        <v>3</v>
      </c>
      <c r="J11" s="39">
        <f t="shared" si="1"/>
        <v>0</v>
      </c>
      <c r="K11" s="40" t="s">
        <v>18</v>
      </c>
      <c r="L11" s="22" t="s">
        <v>3</v>
      </c>
      <c r="M11" s="41" t="s">
        <v>19</v>
      </c>
      <c r="N11" s="22" t="s">
        <v>3</v>
      </c>
      <c r="O11" s="42">
        <f t="shared" si="2"/>
        <v>0</v>
      </c>
      <c r="P11" s="43" t="s">
        <v>18</v>
      </c>
      <c r="Q11" s="22" t="s">
        <v>3</v>
      </c>
      <c r="R11" s="44" t="s">
        <v>19</v>
      </c>
      <c r="S11" s="22" t="s">
        <v>3</v>
      </c>
      <c r="T11" s="42">
        <f t="shared" si="3"/>
        <v>0</v>
      </c>
    </row>
    <row r="12" spans="1:20" ht="10.5">
      <c r="A12" s="34" t="s">
        <v>20</v>
      </c>
      <c r="B12" s="22">
        <v>5</v>
      </c>
      <c r="C12" s="35" t="s">
        <v>21</v>
      </c>
      <c r="D12" s="22">
        <v>5</v>
      </c>
      <c r="E12" s="36">
        <f t="shared" si="0"/>
        <v>7.5</v>
      </c>
      <c r="F12" s="37" t="s">
        <v>20</v>
      </c>
      <c r="G12" s="22" t="s">
        <v>3</v>
      </c>
      <c r="H12" s="38" t="s">
        <v>21</v>
      </c>
      <c r="I12" s="22" t="s">
        <v>3</v>
      </c>
      <c r="J12" s="39">
        <f t="shared" si="1"/>
        <v>0</v>
      </c>
      <c r="K12" s="40" t="s">
        <v>20</v>
      </c>
      <c r="L12" s="22" t="s">
        <v>3</v>
      </c>
      <c r="M12" s="41" t="s">
        <v>21</v>
      </c>
      <c r="N12" s="22" t="s">
        <v>3</v>
      </c>
      <c r="O12" s="42">
        <f t="shared" si="2"/>
        <v>0</v>
      </c>
      <c r="P12" s="43" t="s">
        <v>20</v>
      </c>
      <c r="Q12" s="22" t="s">
        <v>3</v>
      </c>
      <c r="R12" s="44" t="s">
        <v>21</v>
      </c>
      <c r="S12" s="22" t="s">
        <v>3</v>
      </c>
      <c r="T12" s="42">
        <f t="shared" si="3"/>
        <v>0</v>
      </c>
    </row>
    <row r="13" spans="1:20" ht="10.5">
      <c r="A13" s="34" t="s">
        <v>22</v>
      </c>
      <c r="B13" s="22">
        <v>4</v>
      </c>
      <c r="C13" s="35" t="s">
        <v>23</v>
      </c>
      <c r="D13" s="22">
        <v>4</v>
      </c>
      <c r="E13" s="36">
        <f t="shared" si="0"/>
        <v>2</v>
      </c>
      <c r="F13" s="37" t="s">
        <v>22</v>
      </c>
      <c r="G13" s="22" t="s">
        <v>3</v>
      </c>
      <c r="H13" s="38" t="s">
        <v>23</v>
      </c>
      <c r="I13" s="22" t="s">
        <v>3</v>
      </c>
      <c r="J13" s="39">
        <f t="shared" si="1"/>
        <v>0</v>
      </c>
      <c r="K13" s="40" t="s">
        <v>22</v>
      </c>
      <c r="L13" s="22" t="s">
        <v>3</v>
      </c>
      <c r="M13" s="41" t="s">
        <v>23</v>
      </c>
      <c r="N13" s="22" t="s">
        <v>3</v>
      </c>
      <c r="O13" s="42">
        <f t="shared" si="2"/>
        <v>0</v>
      </c>
      <c r="P13" s="43" t="s">
        <v>22</v>
      </c>
      <c r="Q13" s="22" t="s">
        <v>3</v>
      </c>
      <c r="R13" s="44" t="s">
        <v>23</v>
      </c>
      <c r="S13" s="22" t="s">
        <v>3</v>
      </c>
      <c r="T13" s="42">
        <f t="shared" si="3"/>
        <v>0</v>
      </c>
    </row>
    <row r="14" spans="1:20" ht="10.5">
      <c r="A14" s="34" t="s">
        <v>24</v>
      </c>
      <c r="B14" s="22">
        <v>4</v>
      </c>
      <c r="C14" s="35" t="s">
        <v>25</v>
      </c>
      <c r="D14" s="22">
        <v>5</v>
      </c>
      <c r="E14" s="36">
        <f t="shared" si="0"/>
        <v>2.5</v>
      </c>
      <c r="F14" s="37" t="s">
        <v>24</v>
      </c>
      <c r="G14" s="22" t="s">
        <v>3</v>
      </c>
      <c r="H14" s="38" t="s">
        <v>25</v>
      </c>
      <c r="I14" s="22" t="s">
        <v>3</v>
      </c>
      <c r="J14" s="39">
        <f t="shared" si="1"/>
        <v>0</v>
      </c>
      <c r="K14" s="40" t="s">
        <v>24</v>
      </c>
      <c r="L14" s="22" t="s">
        <v>3</v>
      </c>
      <c r="M14" s="41" t="s">
        <v>25</v>
      </c>
      <c r="N14" s="22" t="s">
        <v>3</v>
      </c>
      <c r="O14" s="42">
        <f t="shared" si="2"/>
        <v>0</v>
      </c>
      <c r="P14" s="43" t="s">
        <v>24</v>
      </c>
      <c r="Q14" s="22" t="s">
        <v>3</v>
      </c>
      <c r="R14" s="44" t="s">
        <v>25</v>
      </c>
      <c r="S14" s="22" t="s">
        <v>3</v>
      </c>
      <c r="T14" s="42">
        <f t="shared" si="3"/>
        <v>0</v>
      </c>
    </row>
    <row r="15" spans="1:20" ht="10.5">
      <c r="A15" s="34" t="s">
        <v>26</v>
      </c>
      <c r="B15" s="22">
        <v>0</v>
      </c>
      <c r="C15" s="35" t="s">
        <v>27</v>
      </c>
      <c r="D15" s="22">
        <v>0</v>
      </c>
      <c r="E15" s="36">
        <f t="shared" si="0"/>
        <v>0</v>
      </c>
      <c r="F15" s="37" t="s">
        <v>26</v>
      </c>
      <c r="G15" s="22" t="s">
        <v>3</v>
      </c>
      <c r="H15" s="38" t="s">
        <v>27</v>
      </c>
      <c r="I15" s="22" t="s">
        <v>3</v>
      </c>
      <c r="J15" s="39">
        <f t="shared" si="1"/>
        <v>0</v>
      </c>
      <c r="K15" s="40" t="s">
        <v>26</v>
      </c>
      <c r="L15" s="22" t="s">
        <v>3</v>
      </c>
      <c r="M15" s="41" t="s">
        <v>27</v>
      </c>
      <c r="N15" s="22" t="s">
        <v>3</v>
      </c>
      <c r="O15" s="42">
        <f t="shared" si="2"/>
        <v>0</v>
      </c>
      <c r="P15" s="43" t="s">
        <v>26</v>
      </c>
      <c r="Q15" s="22" t="s">
        <v>3</v>
      </c>
      <c r="R15" s="44" t="s">
        <v>27</v>
      </c>
      <c r="S15" s="22" t="s">
        <v>3</v>
      </c>
      <c r="T15" s="42">
        <f t="shared" si="3"/>
        <v>0</v>
      </c>
    </row>
    <row r="16" spans="1:20" ht="10.5">
      <c r="A16" s="34" t="s">
        <v>28</v>
      </c>
      <c r="B16" s="22">
        <v>3</v>
      </c>
      <c r="C16" s="35" t="s">
        <v>29</v>
      </c>
      <c r="D16" s="22">
        <v>5</v>
      </c>
      <c r="E16" s="36">
        <f t="shared" si="0"/>
        <v>-2.5</v>
      </c>
      <c r="F16" s="37" t="s">
        <v>28</v>
      </c>
      <c r="G16" s="22" t="s">
        <v>3</v>
      </c>
      <c r="H16" s="38" t="s">
        <v>29</v>
      </c>
      <c r="I16" s="22" t="s">
        <v>3</v>
      </c>
      <c r="J16" s="39">
        <f t="shared" si="1"/>
        <v>0</v>
      </c>
      <c r="K16" s="40" t="s">
        <v>28</v>
      </c>
      <c r="L16" s="22" t="s">
        <v>3</v>
      </c>
      <c r="M16" s="41" t="s">
        <v>29</v>
      </c>
      <c r="N16" s="22" t="s">
        <v>3</v>
      </c>
      <c r="O16" s="42">
        <f t="shared" si="2"/>
        <v>0</v>
      </c>
      <c r="P16" s="43" t="s">
        <v>28</v>
      </c>
      <c r="Q16" s="22" t="s">
        <v>3</v>
      </c>
      <c r="R16" s="44" t="s">
        <v>29</v>
      </c>
      <c r="S16" s="22" t="s">
        <v>3</v>
      </c>
      <c r="T16" s="42">
        <f t="shared" si="3"/>
        <v>0</v>
      </c>
    </row>
    <row r="17" spans="1:20" ht="10.5">
      <c r="A17" s="34" t="s">
        <v>30</v>
      </c>
      <c r="B17" s="22">
        <v>6</v>
      </c>
      <c r="C17" s="35" t="s">
        <v>31</v>
      </c>
      <c r="D17" s="22">
        <v>5</v>
      </c>
      <c r="E17" s="36">
        <f t="shared" si="0"/>
        <v>12.5</v>
      </c>
      <c r="F17" s="37" t="s">
        <v>30</v>
      </c>
      <c r="G17" s="22" t="s">
        <v>3</v>
      </c>
      <c r="H17" s="38" t="s">
        <v>31</v>
      </c>
      <c r="I17" s="22" t="s">
        <v>3</v>
      </c>
      <c r="J17" s="39">
        <f t="shared" si="1"/>
        <v>0</v>
      </c>
      <c r="K17" s="40" t="s">
        <v>30</v>
      </c>
      <c r="L17" s="22" t="s">
        <v>3</v>
      </c>
      <c r="M17" s="41" t="s">
        <v>31</v>
      </c>
      <c r="N17" s="22" t="s">
        <v>3</v>
      </c>
      <c r="O17" s="42">
        <f t="shared" si="2"/>
        <v>0</v>
      </c>
      <c r="P17" s="43" t="s">
        <v>30</v>
      </c>
      <c r="Q17" s="22" t="s">
        <v>3</v>
      </c>
      <c r="R17" s="44" t="s">
        <v>31</v>
      </c>
      <c r="S17" s="22" t="s">
        <v>3</v>
      </c>
      <c r="T17" s="42">
        <f t="shared" si="3"/>
        <v>0</v>
      </c>
    </row>
    <row r="18" spans="1:20" ht="10.5">
      <c r="A18" s="34" t="s">
        <v>32</v>
      </c>
      <c r="B18" s="22">
        <v>5</v>
      </c>
      <c r="C18" s="35" t="s">
        <v>33</v>
      </c>
      <c r="D18" s="22">
        <v>5</v>
      </c>
      <c r="E18" s="36">
        <f t="shared" si="0"/>
        <v>7.5</v>
      </c>
      <c r="F18" s="37" t="s">
        <v>32</v>
      </c>
      <c r="G18" s="22" t="s">
        <v>3</v>
      </c>
      <c r="H18" s="38" t="s">
        <v>33</v>
      </c>
      <c r="I18" s="22" t="s">
        <v>3</v>
      </c>
      <c r="J18" s="39">
        <f t="shared" si="1"/>
        <v>0</v>
      </c>
      <c r="K18" s="40" t="s">
        <v>32</v>
      </c>
      <c r="L18" s="22" t="s">
        <v>3</v>
      </c>
      <c r="M18" s="41" t="s">
        <v>33</v>
      </c>
      <c r="N18" s="22" t="s">
        <v>3</v>
      </c>
      <c r="O18" s="42">
        <f t="shared" si="2"/>
        <v>0</v>
      </c>
      <c r="P18" s="43" t="s">
        <v>32</v>
      </c>
      <c r="Q18" s="22" t="s">
        <v>3</v>
      </c>
      <c r="R18" s="44" t="s">
        <v>33</v>
      </c>
      <c r="S18" s="22" t="s">
        <v>3</v>
      </c>
      <c r="T18" s="42">
        <f t="shared" si="3"/>
        <v>0</v>
      </c>
    </row>
    <row r="19" spans="1:20" ht="10.5">
      <c r="A19" s="34" t="s">
        <v>34</v>
      </c>
      <c r="B19" s="22">
        <v>4</v>
      </c>
      <c r="C19" s="35" t="s">
        <v>35</v>
      </c>
      <c r="D19" s="22">
        <v>5</v>
      </c>
      <c r="E19" s="36">
        <f t="shared" si="0"/>
        <v>2.5</v>
      </c>
      <c r="F19" s="37" t="s">
        <v>34</v>
      </c>
      <c r="G19" s="22" t="s">
        <v>3</v>
      </c>
      <c r="H19" s="38" t="s">
        <v>35</v>
      </c>
      <c r="I19" s="22" t="s">
        <v>3</v>
      </c>
      <c r="J19" s="39">
        <f t="shared" si="1"/>
        <v>0</v>
      </c>
      <c r="K19" s="40" t="s">
        <v>34</v>
      </c>
      <c r="L19" s="22" t="s">
        <v>3</v>
      </c>
      <c r="M19" s="41" t="s">
        <v>35</v>
      </c>
      <c r="N19" s="22" t="s">
        <v>3</v>
      </c>
      <c r="O19" s="42">
        <f t="shared" si="2"/>
        <v>0</v>
      </c>
      <c r="P19" s="43" t="s">
        <v>34</v>
      </c>
      <c r="Q19" s="22" t="s">
        <v>3</v>
      </c>
      <c r="R19" s="44" t="s">
        <v>35</v>
      </c>
      <c r="S19" s="22" t="s">
        <v>3</v>
      </c>
      <c r="T19" s="42">
        <f t="shared" si="3"/>
        <v>0</v>
      </c>
    </row>
    <row r="20" spans="1:20" ht="10.5">
      <c r="A20" s="34" t="s">
        <v>36</v>
      </c>
      <c r="B20" s="22">
        <v>3</v>
      </c>
      <c r="C20" s="35" t="s">
        <v>37</v>
      </c>
      <c r="D20" s="22">
        <v>4</v>
      </c>
      <c r="E20" s="36">
        <f t="shared" si="0"/>
        <v>-2</v>
      </c>
      <c r="F20" s="37" t="s">
        <v>36</v>
      </c>
      <c r="G20" s="22" t="s">
        <v>3</v>
      </c>
      <c r="H20" s="38" t="s">
        <v>37</v>
      </c>
      <c r="I20" s="22" t="s">
        <v>3</v>
      </c>
      <c r="J20" s="39">
        <f t="shared" si="1"/>
        <v>0</v>
      </c>
      <c r="K20" s="40" t="s">
        <v>36</v>
      </c>
      <c r="L20" s="22" t="s">
        <v>3</v>
      </c>
      <c r="M20" s="41" t="s">
        <v>37</v>
      </c>
      <c r="N20" s="22" t="s">
        <v>3</v>
      </c>
      <c r="O20" s="42">
        <f t="shared" si="2"/>
        <v>0</v>
      </c>
      <c r="P20" s="43" t="s">
        <v>36</v>
      </c>
      <c r="Q20" s="22" t="s">
        <v>3</v>
      </c>
      <c r="R20" s="44" t="s">
        <v>37</v>
      </c>
      <c r="S20" s="22" t="s">
        <v>3</v>
      </c>
      <c r="T20" s="42">
        <f t="shared" si="3"/>
        <v>0</v>
      </c>
    </row>
    <row r="21" spans="1:20" ht="10.5">
      <c r="A21" s="34" t="s">
        <v>38</v>
      </c>
      <c r="B21" s="22">
        <v>4</v>
      </c>
      <c r="C21" s="35" t="s">
        <v>39</v>
      </c>
      <c r="D21" s="22">
        <v>5</v>
      </c>
      <c r="E21" s="36">
        <f t="shared" si="0"/>
        <v>2.5</v>
      </c>
      <c r="F21" s="37" t="s">
        <v>38</v>
      </c>
      <c r="G21" s="22" t="s">
        <v>3</v>
      </c>
      <c r="H21" s="38" t="s">
        <v>39</v>
      </c>
      <c r="I21" s="22" t="s">
        <v>3</v>
      </c>
      <c r="J21" s="39">
        <f t="shared" si="1"/>
        <v>0</v>
      </c>
      <c r="K21" s="40" t="s">
        <v>38</v>
      </c>
      <c r="L21" s="22" t="s">
        <v>3</v>
      </c>
      <c r="M21" s="41" t="s">
        <v>39</v>
      </c>
      <c r="N21" s="22" t="s">
        <v>3</v>
      </c>
      <c r="O21" s="42">
        <f t="shared" si="2"/>
        <v>0</v>
      </c>
      <c r="P21" s="43" t="s">
        <v>38</v>
      </c>
      <c r="Q21" s="22" t="s">
        <v>3</v>
      </c>
      <c r="R21" s="44" t="s">
        <v>39</v>
      </c>
      <c r="S21" s="22" t="s">
        <v>3</v>
      </c>
      <c r="T21" s="42">
        <f t="shared" si="3"/>
        <v>0</v>
      </c>
    </row>
    <row r="22" spans="1:20" ht="10.5">
      <c r="A22" s="34" t="s">
        <v>40</v>
      </c>
      <c r="B22" s="22">
        <v>3</v>
      </c>
      <c r="C22" s="35" t="s">
        <v>41</v>
      </c>
      <c r="D22" s="22">
        <v>5</v>
      </c>
      <c r="E22" s="36">
        <f t="shared" si="0"/>
        <v>-2.5</v>
      </c>
      <c r="F22" s="37" t="s">
        <v>40</v>
      </c>
      <c r="G22" s="22" t="s">
        <v>3</v>
      </c>
      <c r="H22" s="38" t="s">
        <v>41</v>
      </c>
      <c r="I22" s="22" t="s">
        <v>3</v>
      </c>
      <c r="J22" s="39">
        <f t="shared" si="1"/>
        <v>0</v>
      </c>
      <c r="K22" s="40" t="s">
        <v>40</v>
      </c>
      <c r="L22" s="22" t="s">
        <v>3</v>
      </c>
      <c r="M22" s="41" t="s">
        <v>41</v>
      </c>
      <c r="N22" s="22" t="s">
        <v>3</v>
      </c>
      <c r="O22" s="42">
        <f t="shared" si="2"/>
        <v>0</v>
      </c>
      <c r="P22" s="43" t="s">
        <v>40</v>
      </c>
      <c r="Q22" s="22" t="s">
        <v>3</v>
      </c>
      <c r="R22" s="44" t="s">
        <v>41</v>
      </c>
      <c r="S22" s="22" t="s">
        <v>3</v>
      </c>
      <c r="T22" s="42">
        <f t="shared" si="3"/>
        <v>0</v>
      </c>
    </row>
    <row r="23" spans="1:20" ht="10.5">
      <c r="A23" s="34" t="s">
        <v>42</v>
      </c>
      <c r="B23" s="22">
        <v>4</v>
      </c>
      <c r="C23" s="35" t="s">
        <v>43</v>
      </c>
      <c r="D23" s="22">
        <v>6</v>
      </c>
      <c r="E23" s="36">
        <f t="shared" si="0"/>
        <v>3</v>
      </c>
      <c r="F23" s="37" t="s">
        <v>42</v>
      </c>
      <c r="G23" s="22" t="s">
        <v>3</v>
      </c>
      <c r="H23" s="38" t="s">
        <v>43</v>
      </c>
      <c r="I23" s="22" t="s">
        <v>3</v>
      </c>
      <c r="J23" s="39">
        <f t="shared" si="1"/>
        <v>0</v>
      </c>
      <c r="K23" s="40" t="s">
        <v>42</v>
      </c>
      <c r="L23" s="22" t="s">
        <v>3</v>
      </c>
      <c r="M23" s="41" t="s">
        <v>43</v>
      </c>
      <c r="N23" s="22" t="s">
        <v>3</v>
      </c>
      <c r="O23" s="42">
        <f t="shared" si="2"/>
        <v>0</v>
      </c>
      <c r="P23" s="43" t="s">
        <v>42</v>
      </c>
      <c r="Q23" s="22" t="s">
        <v>3</v>
      </c>
      <c r="R23" s="44" t="s">
        <v>43</v>
      </c>
      <c r="S23" s="22" t="s">
        <v>3</v>
      </c>
      <c r="T23" s="42">
        <f t="shared" si="3"/>
        <v>0</v>
      </c>
    </row>
    <row r="24" spans="1:20" ht="10.5">
      <c r="A24" s="34" t="s">
        <v>44</v>
      </c>
      <c r="B24" s="22">
        <v>4</v>
      </c>
      <c r="C24" s="35" t="s">
        <v>45</v>
      </c>
      <c r="D24" s="22">
        <v>3</v>
      </c>
      <c r="E24" s="36">
        <f t="shared" si="0"/>
        <v>1.5</v>
      </c>
      <c r="F24" s="37" t="s">
        <v>44</v>
      </c>
      <c r="G24" s="22" t="s">
        <v>3</v>
      </c>
      <c r="H24" s="38" t="s">
        <v>45</v>
      </c>
      <c r="I24" s="22" t="s">
        <v>3</v>
      </c>
      <c r="J24" s="39">
        <f t="shared" si="1"/>
        <v>0</v>
      </c>
      <c r="K24" s="40" t="s">
        <v>44</v>
      </c>
      <c r="L24" s="22" t="s">
        <v>3</v>
      </c>
      <c r="M24" s="41" t="s">
        <v>45</v>
      </c>
      <c r="N24" s="22" t="s">
        <v>3</v>
      </c>
      <c r="O24" s="42">
        <f t="shared" si="2"/>
        <v>0</v>
      </c>
      <c r="P24" s="43" t="s">
        <v>44</v>
      </c>
      <c r="Q24" s="22" t="s">
        <v>3</v>
      </c>
      <c r="R24" s="44" t="s">
        <v>45</v>
      </c>
      <c r="S24" s="22" t="s">
        <v>3</v>
      </c>
      <c r="T24" s="42">
        <f t="shared" si="3"/>
        <v>0</v>
      </c>
    </row>
    <row r="25" spans="1:20" ht="10.5">
      <c r="A25" s="34" t="s">
        <v>46</v>
      </c>
      <c r="B25" s="22">
        <v>3</v>
      </c>
      <c r="C25" s="35" t="s">
        <v>47</v>
      </c>
      <c r="D25" s="22">
        <v>4</v>
      </c>
      <c r="E25" s="36">
        <f t="shared" si="0"/>
        <v>-2</v>
      </c>
      <c r="F25" s="37" t="s">
        <v>46</v>
      </c>
      <c r="G25" s="22" t="s">
        <v>3</v>
      </c>
      <c r="H25" s="38" t="s">
        <v>47</v>
      </c>
      <c r="I25" s="22" t="s">
        <v>3</v>
      </c>
      <c r="J25" s="39">
        <f t="shared" si="1"/>
        <v>0</v>
      </c>
      <c r="K25" s="40" t="s">
        <v>46</v>
      </c>
      <c r="L25" s="22" t="s">
        <v>3</v>
      </c>
      <c r="M25" s="41" t="s">
        <v>47</v>
      </c>
      <c r="N25" s="22" t="s">
        <v>3</v>
      </c>
      <c r="O25" s="42">
        <f t="shared" si="2"/>
        <v>0</v>
      </c>
      <c r="P25" s="43" t="s">
        <v>46</v>
      </c>
      <c r="Q25" s="22" t="s">
        <v>3</v>
      </c>
      <c r="R25" s="44" t="s">
        <v>47</v>
      </c>
      <c r="S25" s="22" t="s">
        <v>3</v>
      </c>
      <c r="T25" s="42">
        <f t="shared" si="3"/>
        <v>0</v>
      </c>
    </row>
    <row r="26" spans="1:20" ht="10.5">
      <c r="A26" s="34" t="s">
        <v>48</v>
      </c>
      <c r="B26" s="22">
        <v>4</v>
      </c>
      <c r="C26" s="35" t="s">
        <v>49</v>
      </c>
      <c r="D26" s="22">
        <v>3</v>
      </c>
      <c r="E26" s="36">
        <f t="shared" si="0"/>
        <v>1.5</v>
      </c>
      <c r="F26" s="37" t="s">
        <v>48</v>
      </c>
      <c r="G26" s="22" t="s">
        <v>3</v>
      </c>
      <c r="H26" s="38" t="s">
        <v>49</v>
      </c>
      <c r="I26" s="22" t="s">
        <v>3</v>
      </c>
      <c r="J26" s="39">
        <f t="shared" si="1"/>
        <v>0</v>
      </c>
      <c r="K26" s="40" t="s">
        <v>48</v>
      </c>
      <c r="L26" s="22" t="s">
        <v>3</v>
      </c>
      <c r="M26" s="41" t="s">
        <v>49</v>
      </c>
      <c r="N26" s="22" t="s">
        <v>3</v>
      </c>
      <c r="O26" s="42">
        <f t="shared" si="2"/>
        <v>0</v>
      </c>
      <c r="P26" s="43" t="s">
        <v>48</v>
      </c>
      <c r="Q26" s="22" t="s">
        <v>3</v>
      </c>
      <c r="R26" s="44" t="s">
        <v>49</v>
      </c>
      <c r="S26" s="22" t="s">
        <v>3</v>
      </c>
      <c r="T26" s="42">
        <f t="shared" si="3"/>
        <v>0</v>
      </c>
    </row>
    <row r="27" spans="1:20" ht="10.5">
      <c r="A27" s="34" t="s">
        <v>50</v>
      </c>
      <c r="B27" s="22">
        <v>5</v>
      </c>
      <c r="C27" s="35" t="s">
        <v>51</v>
      </c>
      <c r="D27" s="22">
        <v>5</v>
      </c>
      <c r="E27" s="36">
        <f t="shared" si="0"/>
        <v>7.5</v>
      </c>
      <c r="F27" s="37" t="s">
        <v>50</v>
      </c>
      <c r="G27" s="22" t="s">
        <v>3</v>
      </c>
      <c r="H27" s="38" t="s">
        <v>51</v>
      </c>
      <c r="I27" s="22" t="s">
        <v>3</v>
      </c>
      <c r="J27" s="39">
        <f t="shared" si="1"/>
        <v>0</v>
      </c>
      <c r="K27" s="40" t="s">
        <v>50</v>
      </c>
      <c r="L27" s="22" t="s">
        <v>3</v>
      </c>
      <c r="M27" s="41" t="s">
        <v>51</v>
      </c>
      <c r="N27" s="22" t="s">
        <v>3</v>
      </c>
      <c r="O27" s="42">
        <f t="shared" si="2"/>
        <v>0</v>
      </c>
      <c r="P27" s="43" t="s">
        <v>50</v>
      </c>
      <c r="Q27" s="22" t="s">
        <v>3</v>
      </c>
      <c r="R27" s="44" t="s">
        <v>51</v>
      </c>
      <c r="S27" s="22" t="s">
        <v>3</v>
      </c>
      <c r="T27" s="42">
        <f t="shared" si="3"/>
        <v>0</v>
      </c>
    </row>
    <row r="28" spans="1:20" ht="10.5">
      <c r="A28" s="34" t="s">
        <v>52</v>
      </c>
      <c r="B28" s="22">
        <v>0</v>
      </c>
      <c r="C28" s="35" t="s">
        <v>53</v>
      </c>
      <c r="D28" s="22">
        <v>0</v>
      </c>
      <c r="E28" s="36">
        <f t="shared" si="0"/>
        <v>0</v>
      </c>
      <c r="F28" s="37" t="s">
        <v>52</v>
      </c>
      <c r="G28" s="22" t="s">
        <v>3</v>
      </c>
      <c r="H28" s="38" t="s">
        <v>53</v>
      </c>
      <c r="I28" s="22" t="s">
        <v>3</v>
      </c>
      <c r="J28" s="39">
        <f t="shared" si="1"/>
        <v>0</v>
      </c>
      <c r="K28" s="40" t="s">
        <v>52</v>
      </c>
      <c r="L28" s="22" t="s">
        <v>3</v>
      </c>
      <c r="M28" s="41" t="s">
        <v>53</v>
      </c>
      <c r="N28" s="22" t="s">
        <v>3</v>
      </c>
      <c r="O28" s="42">
        <f t="shared" si="2"/>
        <v>0</v>
      </c>
      <c r="P28" s="43" t="s">
        <v>52</v>
      </c>
      <c r="Q28" s="22" t="s">
        <v>3</v>
      </c>
      <c r="R28" s="44" t="s">
        <v>53</v>
      </c>
      <c r="S28" s="22" t="s">
        <v>3</v>
      </c>
      <c r="T28" s="42">
        <f t="shared" si="3"/>
        <v>0</v>
      </c>
    </row>
    <row r="29" spans="1:20" ht="10.5">
      <c r="A29" s="34" t="s">
        <v>54</v>
      </c>
      <c r="B29" s="22">
        <v>6</v>
      </c>
      <c r="C29" s="35" t="s">
        <v>55</v>
      </c>
      <c r="D29" s="22">
        <v>6</v>
      </c>
      <c r="E29" s="36">
        <f t="shared" si="0"/>
        <v>15</v>
      </c>
      <c r="F29" s="37" t="s">
        <v>54</v>
      </c>
      <c r="G29" s="22" t="s">
        <v>3</v>
      </c>
      <c r="H29" s="38" t="s">
        <v>55</v>
      </c>
      <c r="I29" s="22" t="s">
        <v>3</v>
      </c>
      <c r="J29" s="39">
        <f t="shared" si="1"/>
        <v>0</v>
      </c>
      <c r="K29" s="40" t="s">
        <v>54</v>
      </c>
      <c r="L29" s="22" t="s">
        <v>3</v>
      </c>
      <c r="M29" s="41" t="s">
        <v>55</v>
      </c>
      <c r="N29" s="22" t="s">
        <v>3</v>
      </c>
      <c r="O29" s="42">
        <f t="shared" si="2"/>
        <v>0</v>
      </c>
      <c r="P29" s="43" t="s">
        <v>54</v>
      </c>
      <c r="Q29" s="22" t="s">
        <v>3</v>
      </c>
      <c r="R29" s="44" t="s">
        <v>55</v>
      </c>
      <c r="S29" s="22" t="s">
        <v>3</v>
      </c>
      <c r="T29" s="42">
        <f t="shared" si="3"/>
        <v>0</v>
      </c>
    </row>
    <row r="30" spans="1:20" ht="10.5">
      <c r="A30" s="34" t="s">
        <v>56</v>
      </c>
      <c r="B30" s="22">
        <v>2</v>
      </c>
      <c r="C30" s="35" t="s">
        <v>57</v>
      </c>
      <c r="D30" s="22">
        <v>5</v>
      </c>
      <c r="E30" s="36">
        <f t="shared" si="0"/>
        <v>-7.5</v>
      </c>
      <c r="F30" s="37" t="s">
        <v>56</v>
      </c>
      <c r="G30" s="22" t="s">
        <v>3</v>
      </c>
      <c r="H30" s="38" t="s">
        <v>57</v>
      </c>
      <c r="I30" s="22" t="s">
        <v>3</v>
      </c>
      <c r="J30" s="39">
        <f t="shared" si="1"/>
        <v>0</v>
      </c>
      <c r="K30" s="40" t="s">
        <v>56</v>
      </c>
      <c r="L30" s="22" t="s">
        <v>3</v>
      </c>
      <c r="M30" s="41" t="s">
        <v>57</v>
      </c>
      <c r="N30" s="22" t="s">
        <v>3</v>
      </c>
      <c r="O30" s="42">
        <f t="shared" si="2"/>
        <v>0</v>
      </c>
      <c r="P30" s="43" t="s">
        <v>56</v>
      </c>
      <c r="Q30" s="22" t="s">
        <v>3</v>
      </c>
      <c r="R30" s="44" t="s">
        <v>57</v>
      </c>
      <c r="S30" s="22" t="s">
        <v>3</v>
      </c>
      <c r="T30" s="42">
        <f t="shared" si="3"/>
        <v>0</v>
      </c>
    </row>
    <row r="31" spans="1:20" ht="10.5">
      <c r="A31" s="34" t="s">
        <v>58</v>
      </c>
      <c r="B31" s="22">
        <v>3</v>
      </c>
      <c r="C31" s="35" t="s">
        <v>59</v>
      </c>
      <c r="D31" s="22">
        <v>3</v>
      </c>
      <c r="E31" s="36">
        <f t="shared" si="0"/>
        <v>-1.5</v>
      </c>
      <c r="F31" s="37" t="s">
        <v>58</v>
      </c>
      <c r="G31" s="22" t="s">
        <v>3</v>
      </c>
      <c r="H31" s="38" t="s">
        <v>59</v>
      </c>
      <c r="I31" s="22" t="s">
        <v>3</v>
      </c>
      <c r="J31" s="39">
        <f t="shared" si="1"/>
        <v>0</v>
      </c>
      <c r="K31" s="40" t="s">
        <v>58</v>
      </c>
      <c r="L31" s="22" t="s">
        <v>3</v>
      </c>
      <c r="M31" s="41" t="s">
        <v>59</v>
      </c>
      <c r="N31" s="22" t="s">
        <v>3</v>
      </c>
      <c r="O31" s="42">
        <f t="shared" si="2"/>
        <v>0</v>
      </c>
      <c r="P31" s="43" t="s">
        <v>58</v>
      </c>
      <c r="Q31" s="22" t="s">
        <v>3</v>
      </c>
      <c r="R31" s="44" t="s">
        <v>59</v>
      </c>
      <c r="S31" s="22" t="s">
        <v>3</v>
      </c>
      <c r="T31" s="42">
        <f t="shared" si="3"/>
        <v>0</v>
      </c>
    </row>
    <row r="32" spans="1:20" ht="10.5">
      <c r="A32" s="34" t="s">
        <v>60</v>
      </c>
      <c r="B32" s="22">
        <v>5</v>
      </c>
      <c r="C32" s="35" t="s">
        <v>61</v>
      </c>
      <c r="D32" s="22">
        <v>6</v>
      </c>
      <c r="E32" s="36">
        <f t="shared" si="0"/>
        <v>9</v>
      </c>
      <c r="F32" s="37" t="s">
        <v>60</v>
      </c>
      <c r="G32" s="22" t="s">
        <v>3</v>
      </c>
      <c r="H32" s="38" t="s">
        <v>61</v>
      </c>
      <c r="I32" s="22" t="s">
        <v>3</v>
      </c>
      <c r="J32" s="39">
        <f t="shared" si="1"/>
        <v>0</v>
      </c>
      <c r="K32" s="40" t="s">
        <v>60</v>
      </c>
      <c r="L32" s="22" t="s">
        <v>3</v>
      </c>
      <c r="M32" s="41" t="s">
        <v>61</v>
      </c>
      <c r="N32" s="22" t="s">
        <v>3</v>
      </c>
      <c r="O32" s="42">
        <f t="shared" si="2"/>
        <v>0</v>
      </c>
      <c r="P32" s="43" t="s">
        <v>60</v>
      </c>
      <c r="Q32" s="22" t="s">
        <v>3</v>
      </c>
      <c r="R32" s="44" t="s">
        <v>61</v>
      </c>
      <c r="S32" s="22" t="s">
        <v>3</v>
      </c>
      <c r="T32" s="42">
        <f t="shared" si="3"/>
        <v>0</v>
      </c>
    </row>
    <row r="33" spans="1:20" ht="10.5">
      <c r="A33" s="34" t="s">
        <v>62</v>
      </c>
      <c r="B33" s="22">
        <v>4</v>
      </c>
      <c r="C33" s="35" t="s">
        <v>63</v>
      </c>
      <c r="D33" s="22">
        <v>4</v>
      </c>
      <c r="E33" s="36">
        <f t="shared" si="0"/>
        <v>2</v>
      </c>
      <c r="F33" s="37" t="s">
        <v>62</v>
      </c>
      <c r="G33" s="22" t="s">
        <v>3</v>
      </c>
      <c r="H33" s="38" t="s">
        <v>63</v>
      </c>
      <c r="I33" s="22" t="s">
        <v>3</v>
      </c>
      <c r="J33" s="39">
        <f t="shared" si="1"/>
        <v>0</v>
      </c>
      <c r="K33" s="40" t="s">
        <v>62</v>
      </c>
      <c r="L33" s="22" t="s">
        <v>3</v>
      </c>
      <c r="M33" s="41" t="s">
        <v>63</v>
      </c>
      <c r="N33" s="22" t="s">
        <v>3</v>
      </c>
      <c r="O33" s="42">
        <f t="shared" si="2"/>
        <v>0</v>
      </c>
      <c r="P33" s="43" t="s">
        <v>62</v>
      </c>
      <c r="Q33" s="22" t="s">
        <v>3</v>
      </c>
      <c r="R33" s="44" t="s">
        <v>63</v>
      </c>
      <c r="S33" s="22" t="s">
        <v>3</v>
      </c>
      <c r="T33" s="42">
        <f t="shared" si="3"/>
        <v>0</v>
      </c>
    </row>
    <row r="34" spans="1:20" ht="10.5">
      <c r="A34" s="34" t="s">
        <v>64</v>
      </c>
      <c r="B34" s="22">
        <v>3</v>
      </c>
      <c r="C34" s="35" t="s">
        <v>65</v>
      </c>
      <c r="D34" s="22">
        <v>4</v>
      </c>
      <c r="E34" s="36">
        <f t="shared" si="0"/>
        <v>-2</v>
      </c>
      <c r="F34" s="37" t="s">
        <v>64</v>
      </c>
      <c r="G34" s="22" t="s">
        <v>3</v>
      </c>
      <c r="H34" s="38" t="s">
        <v>65</v>
      </c>
      <c r="I34" s="22" t="s">
        <v>3</v>
      </c>
      <c r="J34" s="39">
        <f t="shared" si="1"/>
        <v>0</v>
      </c>
      <c r="K34" s="40" t="s">
        <v>64</v>
      </c>
      <c r="L34" s="22" t="s">
        <v>3</v>
      </c>
      <c r="M34" s="41" t="s">
        <v>65</v>
      </c>
      <c r="N34" s="22" t="s">
        <v>3</v>
      </c>
      <c r="O34" s="42">
        <f t="shared" si="2"/>
        <v>0</v>
      </c>
      <c r="P34" s="43" t="s">
        <v>64</v>
      </c>
      <c r="Q34" s="22" t="s">
        <v>3</v>
      </c>
      <c r="R34" s="44" t="s">
        <v>65</v>
      </c>
      <c r="S34" s="22" t="s">
        <v>3</v>
      </c>
      <c r="T34" s="42">
        <f t="shared" si="3"/>
        <v>0</v>
      </c>
    </row>
    <row r="35" spans="1:20" ht="10.5">
      <c r="A35" s="34" t="s">
        <v>66</v>
      </c>
      <c r="B35" s="22">
        <v>5</v>
      </c>
      <c r="C35" s="35" t="s">
        <v>67</v>
      </c>
      <c r="D35" s="22">
        <v>4</v>
      </c>
      <c r="E35" s="36">
        <f t="shared" si="0"/>
        <v>6</v>
      </c>
      <c r="F35" s="37" t="s">
        <v>66</v>
      </c>
      <c r="G35" s="22" t="s">
        <v>3</v>
      </c>
      <c r="H35" s="38" t="s">
        <v>67</v>
      </c>
      <c r="I35" s="22" t="s">
        <v>3</v>
      </c>
      <c r="J35" s="39">
        <f t="shared" si="1"/>
        <v>0</v>
      </c>
      <c r="K35" s="40" t="s">
        <v>66</v>
      </c>
      <c r="L35" s="22" t="s">
        <v>3</v>
      </c>
      <c r="M35" s="41" t="s">
        <v>67</v>
      </c>
      <c r="N35" s="22" t="s">
        <v>3</v>
      </c>
      <c r="O35" s="42">
        <f t="shared" si="2"/>
        <v>0</v>
      </c>
      <c r="P35" s="43" t="s">
        <v>66</v>
      </c>
      <c r="Q35" s="22" t="s">
        <v>3</v>
      </c>
      <c r="R35" s="44" t="s">
        <v>67</v>
      </c>
      <c r="S35" s="22" t="s">
        <v>3</v>
      </c>
      <c r="T35" s="42">
        <f t="shared" si="3"/>
        <v>0</v>
      </c>
    </row>
    <row r="36" spans="1:20" ht="10.5">
      <c r="A36" s="34" t="s">
        <v>68</v>
      </c>
      <c r="B36" s="22">
        <v>5</v>
      </c>
      <c r="C36" s="35" t="s">
        <v>69</v>
      </c>
      <c r="D36" s="22">
        <v>4</v>
      </c>
      <c r="E36" s="36">
        <f t="shared" si="0"/>
        <v>6</v>
      </c>
      <c r="F36" s="37" t="s">
        <v>68</v>
      </c>
      <c r="G36" s="22" t="s">
        <v>3</v>
      </c>
      <c r="H36" s="38" t="s">
        <v>69</v>
      </c>
      <c r="I36" s="22" t="s">
        <v>3</v>
      </c>
      <c r="J36" s="39">
        <f t="shared" si="1"/>
        <v>0</v>
      </c>
      <c r="K36" s="40" t="s">
        <v>68</v>
      </c>
      <c r="L36" s="22" t="s">
        <v>3</v>
      </c>
      <c r="M36" s="41" t="s">
        <v>69</v>
      </c>
      <c r="N36" s="22" t="s">
        <v>3</v>
      </c>
      <c r="O36" s="42">
        <f t="shared" si="2"/>
        <v>0</v>
      </c>
      <c r="P36" s="43" t="s">
        <v>68</v>
      </c>
      <c r="Q36" s="22" t="s">
        <v>3</v>
      </c>
      <c r="R36" s="44" t="s">
        <v>69</v>
      </c>
      <c r="S36" s="22" t="s">
        <v>3</v>
      </c>
      <c r="T36" s="42">
        <f t="shared" si="3"/>
        <v>0</v>
      </c>
    </row>
    <row r="37" spans="1:20" ht="10.5">
      <c r="A37" s="34" t="s">
        <v>70</v>
      </c>
      <c r="B37" s="22">
        <v>5</v>
      </c>
      <c r="C37" s="35" t="s">
        <v>71</v>
      </c>
      <c r="D37" s="22">
        <v>4</v>
      </c>
      <c r="E37" s="36">
        <f t="shared" si="0"/>
        <v>6</v>
      </c>
      <c r="F37" s="37" t="s">
        <v>70</v>
      </c>
      <c r="G37" s="22" t="s">
        <v>3</v>
      </c>
      <c r="H37" s="38" t="s">
        <v>71</v>
      </c>
      <c r="I37" s="22" t="s">
        <v>3</v>
      </c>
      <c r="J37" s="39">
        <f t="shared" si="1"/>
        <v>0</v>
      </c>
      <c r="K37" s="40" t="s">
        <v>70</v>
      </c>
      <c r="L37" s="22" t="s">
        <v>3</v>
      </c>
      <c r="M37" s="41" t="s">
        <v>71</v>
      </c>
      <c r="N37" s="22" t="s">
        <v>3</v>
      </c>
      <c r="O37" s="42">
        <f t="shared" si="2"/>
        <v>0</v>
      </c>
      <c r="P37" s="43" t="s">
        <v>70</v>
      </c>
      <c r="Q37" s="22" t="s">
        <v>3</v>
      </c>
      <c r="R37" s="44" t="s">
        <v>71</v>
      </c>
      <c r="S37" s="22" t="s">
        <v>3</v>
      </c>
      <c r="T37" s="42">
        <f t="shared" si="3"/>
        <v>0</v>
      </c>
    </row>
    <row r="38" spans="1:20" ht="10.5">
      <c r="A38" s="34" t="s">
        <v>72</v>
      </c>
      <c r="B38" s="22">
        <v>4</v>
      </c>
      <c r="C38" s="35" t="s">
        <v>73</v>
      </c>
      <c r="D38" s="22">
        <v>4</v>
      </c>
      <c r="E38" s="36">
        <f t="shared" si="0"/>
        <v>2</v>
      </c>
      <c r="F38" s="37" t="s">
        <v>72</v>
      </c>
      <c r="G38" s="22" t="s">
        <v>3</v>
      </c>
      <c r="H38" s="38" t="s">
        <v>73</v>
      </c>
      <c r="I38" s="22" t="s">
        <v>3</v>
      </c>
      <c r="J38" s="39">
        <f t="shared" si="1"/>
        <v>0</v>
      </c>
      <c r="K38" s="40" t="s">
        <v>72</v>
      </c>
      <c r="L38" s="22" t="s">
        <v>3</v>
      </c>
      <c r="M38" s="41" t="s">
        <v>73</v>
      </c>
      <c r="N38" s="22" t="s">
        <v>3</v>
      </c>
      <c r="O38" s="42">
        <f t="shared" si="2"/>
        <v>0</v>
      </c>
      <c r="P38" s="43" t="s">
        <v>72</v>
      </c>
      <c r="Q38" s="22" t="s">
        <v>3</v>
      </c>
      <c r="R38" s="44" t="s">
        <v>73</v>
      </c>
      <c r="S38" s="22" t="s">
        <v>3</v>
      </c>
      <c r="T38" s="42">
        <f t="shared" si="3"/>
        <v>0</v>
      </c>
    </row>
    <row r="39" spans="1:27" s="22" customFormat="1" ht="10.5">
      <c r="A39" s="45" t="s">
        <v>74</v>
      </c>
      <c r="B39" s="17">
        <v>5</v>
      </c>
      <c r="C39" s="46" t="s">
        <v>75</v>
      </c>
      <c r="D39" s="17">
        <v>6</v>
      </c>
      <c r="E39" s="47">
        <f t="shared" si="0"/>
        <v>9</v>
      </c>
      <c r="F39" s="48" t="s">
        <v>74</v>
      </c>
      <c r="G39" s="17" t="s">
        <v>3</v>
      </c>
      <c r="H39" s="49" t="s">
        <v>75</v>
      </c>
      <c r="I39" s="17" t="s">
        <v>3</v>
      </c>
      <c r="J39" s="50">
        <f t="shared" si="1"/>
        <v>0</v>
      </c>
      <c r="K39" s="51" t="s">
        <v>74</v>
      </c>
      <c r="L39" s="17" t="s">
        <v>3</v>
      </c>
      <c r="M39" s="52" t="s">
        <v>75</v>
      </c>
      <c r="N39" s="17" t="s">
        <v>3</v>
      </c>
      <c r="O39" s="53">
        <f t="shared" si="2"/>
        <v>0</v>
      </c>
      <c r="P39" s="54" t="s">
        <v>74</v>
      </c>
      <c r="Q39" s="17" t="s">
        <v>3</v>
      </c>
      <c r="R39" s="55" t="s">
        <v>75</v>
      </c>
      <c r="S39" s="17" t="s">
        <v>3</v>
      </c>
      <c r="T39" s="53">
        <f t="shared" si="3"/>
        <v>0</v>
      </c>
      <c r="U39" s="1"/>
      <c r="V39" s="1"/>
      <c r="W39" s="1"/>
      <c r="X39" s="1"/>
      <c r="Y39" s="1"/>
      <c r="Z39" s="1"/>
      <c r="AA39" s="1"/>
    </row>
    <row r="40" spans="1:20" ht="10.5">
      <c r="A40" s="56"/>
      <c r="B40" s="57" t="s">
        <v>76</v>
      </c>
      <c r="C40" s="58"/>
      <c r="D40" s="58" t="s">
        <v>3</v>
      </c>
      <c r="E40" s="59">
        <f>SUM(E6:E39)</f>
        <v>104.5</v>
      </c>
      <c r="F40" s="58"/>
      <c r="G40" s="58" t="s">
        <v>3</v>
      </c>
      <c r="H40" s="58"/>
      <c r="I40" s="58" t="s">
        <v>3</v>
      </c>
      <c r="J40" s="59">
        <f>SUM(J6:J39)</f>
        <v>0</v>
      </c>
      <c r="K40" s="58"/>
      <c r="L40" s="58"/>
      <c r="M40" s="58"/>
      <c r="N40" s="58"/>
      <c r="O40" s="60">
        <f>SUM(O6:O39)</f>
        <v>0</v>
      </c>
      <c r="P40" s="58"/>
      <c r="Q40" s="58"/>
      <c r="R40" s="58"/>
      <c r="S40" s="58"/>
      <c r="T40" s="60">
        <f>SUM(T6:T39)</f>
        <v>0</v>
      </c>
    </row>
    <row r="41" spans="1:20" ht="10.5">
      <c r="A41" s="61" t="s">
        <v>77</v>
      </c>
      <c r="B41" s="58"/>
      <c r="C41" s="58"/>
      <c r="D41" s="58"/>
      <c r="E41" s="60">
        <f>COUNTIF(E7:E39,"&lt;&gt;0")</f>
        <v>31</v>
      </c>
      <c r="F41" s="58"/>
      <c r="G41" s="58"/>
      <c r="H41" s="58"/>
      <c r="I41" s="58"/>
      <c r="J41" s="60">
        <f>COUNTIF(J7:J39,"&lt;&gt;0")</f>
        <v>0</v>
      </c>
      <c r="K41" s="58"/>
      <c r="L41" s="58"/>
      <c r="M41" s="58"/>
      <c r="N41" s="58"/>
      <c r="O41" s="60">
        <f>COUNTIF(O7:O39,"&lt;&gt;0")</f>
        <v>0</v>
      </c>
      <c r="P41" s="58"/>
      <c r="Q41" s="58"/>
      <c r="R41" s="58"/>
      <c r="S41" s="58"/>
      <c r="T41" s="62">
        <f>COUNTIF(T7:T39,"&lt;&gt;0")</f>
        <v>0</v>
      </c>
    </row>
    <row r="42" spans="1:20" ht="10.5">
      <c r="A42" s="63" t="s">
        <v>78</v>
      </c>
      <c r="B42" s="22"/>
      <c r="C42" s="22"/>
      <c r="D42" s="22"/>
      <c r="E42" s="64">
        <f>($E$40/$E$41)+15</f>
        <v>18.370967741935484</v>
      </c>
      <c r="F42" s="63" t="s">
        <v>78</v>
      </c>
      <c r="G42" s="22"/>
      <c r="H42" s="22"/>
      <c r="I42" s="22"/>
      <c r="J42" s="64" t="e">
        <f>($J$40/$J$41)+15</f>
        <v>#VALUE!</v>
      </c>
      <c r="K42" s="63" t="s">
        <v>78</v>
      </c>
      <c r="L42" s="22"/>
      <c r="M42" s="22"/>
      <c r="N42" s="22"/>
      <c r="O42" s="65" t="e">
        <f>($O$40/$O$41)+15</f>
        <v>#VALUE!</v>
      </c>
      <c r="P42" s="63" t="s">
        <v>78</v>
      </c>
      <c r="Q42" s="22"/>
      <c r="R42" s="22"/>
      <c r="S42" s="22"/>
      <c r="T42" s="65" t="e">
        <f>($T$40/$T$41)+15</f>
        <v>#VALUE!</v>
      </c>
    </row>
    <row r="43" spans="1:20" ht="10.5">
      <c r="A43" s="63" t="s">
        <v>79</v>
      </c>
      <c r="B43" s="22"/>
      <c r="C43" s="22"/>
      <c r="D43" s="22"/>
      <c r="E43" s="64">
        <f>($E$47/$E$52)+15</f>
        <v>18.884615384615383</v>
      </c>
      <c r="F43" s="63" t="s">
        <v>79</v>
      </c>
      <c r="G43" s="22"/>
      <c r="H43" s="22"/>
      <c r="I43" s="22"/>
      <c r="J43" s="64" t="e">
        <f>($J$47/$J$52)+15</f>
        <v>#VALUE!</v>
      </c>
      <c r="K43" s="63" t="s">
        <v>79</v>
      </c>
      <c r="L43" s="22"/>
      <c r="M43" s="22"/>
      <c r="N43" s="22"/>
      <c r="O43" s="65" t="e">
        <f>($O$47/$O$52)+15</f>
        <v>#VALUE!</v>
      </c>
      <c r="P43" s="63" t="s">
        <v>79</v>
      </c>
      <c r="Q43" s="22"/>
      <c r="R43" s="22"/>
      <c r="S43" s="22"/>
      <c r="T43" s="65" t="e">
        <f>($T$47/$T$52)+15</f>
        <v>#VALUE!</v>
      </c>
    </row>
    <row r="44" spans="1:27" ht="12.75">
      <c r="A44" s="63" t="s">
        <v>80</v>
      </c>
      <c r="B44" s="22"/>
      <c r="C44" s="22"/>
      <c r="D44" s="22"/>
      <c r="E44" s="64">
        <f>($E$53/$E$56)+15</f>
        <v>17.785714285714285</v>
      </c>
      <c r="F44" s="63" t="s">
        <v>80</v>
      </c>
      <c r="G44" s="22"/>
      <c r="H44" s="22"/>
      <c r="I44" s="22"/>
      <c r="J44" s="64" t="e">
        <f>($J$53/$J$56)+15</f>
        <v>#VALUE!</v>
      </c>
      <c r="K44" s="63" t="s">
        <v>80</v>
      </c>
      <c r="L44" s="22"/>
      <c r="M44" s="22"/>
      <c r="N44" s="22"/>
      <c r="O44" s="65" t="e">
        <f>($O$53/$O$56)+15</f>
        <v>#VALUE!</v>
      </c>
      <c r="P44" s="63" t="s">
        <v>80</v>
      </c>
      <c r="Q44" s="22"/>
      <c r="R44" s="22"/>
      <c r="S44" s="22"/>
      <c r="T44" s="65" t="e">
        <f>($T$53/$T$56)+15</f>
        <v>#VALUE!</v>
      </c>
      <c r="U44"/>
      <c r="V44"/>
      <c r="W44"/>
      <c r="X44"/>
      <c r="Y44"/>
      <c r="Z44"/>
      <c r="AA44"/>
    </row>
    <row r="45" spans="1:20" ht="10.5">
      <c r="A45" s="63" t="s">
        <v>81</v>
      </c>
      <c r="B45" s="22"/>
      <c r="C45" s="22"/>
      <c r="D45" s="22"/>
      <c r="E45" s="64">
        <f>($E$57/$E$61)+15</f>
        <v>19.142857142857142</v>
      </c>
      <c r="F45" s="63" t="s">
        <v>81</v>
      </c>
      <c r="G45" s="22"/>
      <c r="H45" s="22"/>
      <c r="I45" s="22"/>
      <c r="J45" s="64" t="e">
        <f>($J$57/$J$61)+15</f>
        <v>#VALUE!</v>
      </c>
      <c r="K45" s="63" t="s">
        <v>81</v>
      </c>
      <c r="L45" s="22"/>
      <c r="M45" s="22"/>
      <c r="N45" s="22"/>
      <c r="O45" s="65" t="e">
        <f>($O$57/$O$61)+15</f>
        <v>#NAME?</v>
      </c>
      <c r="P45" s="63" t="s">
        <v>81</v>
      </c>
      <c r="Q45" s="22"/>
      <c r="R45" s="22"/>
      <c r="S45" s="22"/>
      <c r="T45" s="65" t="e">
        <f>($T$57/$T$61)+15</f>
        <v>#VALUE!</v>
      </c>
    </row>
    <row r="46" spans="1:256" ht="12.75">
      <c r="A46" s="61" t="s">
        <v>82</v>
      </c>
      <c r="B46" s="58"/>
      <c r="C46" s="58"/>
      <c r="D46" s="58"/>
      <c r="E46" s="59">
        <f>($E$62/$E$65)+15</f>
        <v>16.375</v>
      </c>
      <c r="F46" s="61" t="s">
        <v>82</v>
      </c>
      <c r="G46" s="58"/>
      <c r="H46" s="58"/>
      <c r="I46" s="58"/>
      <c r="J46" s="59" t="e">
        <f>($J$62/$J$65)+15</f>
        <v>#VALUE!</v>
      </c>
      <c r="K46" s="61" t="s">
        <v>82</v>
      </c>
      <c r="L46" s="58"/>
      <c r="M46" s="58"/>
      <c r="N46" s="58"/>
      <c r="O46" s="60" t="e">
        <f>($O$62/$O$65)+15</f>
        <v>#VALUE!</v>
      </c>
      <c r="P46" s="61" t="s">
        <v>82</v>
      </c>
      <c r="Q46" s="58"/>
      <c r="R46" s="58"/>
      <c r="S46" s="58"/>
      <c r="T46" s="60" t="e">
        <f>($T$62/$T$65)+15</f>
        <v>#VALUE!</v>
      </c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0" ht="12.75">
      <c r="A47" s="66" t="s">
        <v>83</v>
      </c>
      <c r="B47" s="67"/>
      <c r="C47" s="68"/>
      <c r="D47" s="69"/>
      <c r="E47" s="70">
        <f>SUM(E7:E13,E17,E22:E24,E31,E32)</f>
        <v>50.5</v>
      </c>
      <c r="F47" s="66" t="s">
        <v>83</v>
      </c>
      <c r="G47" s="67"/>
      <c r="H47" s="68"/>
      <c r="I47" s="69"/>
      <c r="J47" s="70">
        <f>SUM(J7:J13,J17,J22:J24,J31,J32)</f>
        <v>0</v>
      </c>
      <c r="K47" s="66" t="s">
        <v>83</v>
      </c>
      <c r="L47" s="67"/>
      <c r="M47" s="68"/>
      <c r="N47" s="69"/>
      <c r="O47" s="70">
        <f>SUM(O7:O13,O17,O22:O24,O31,O32)</f>
        <v>0</v>
      </c>
      <c r="P47" s="66" t="s">
        <v>83</v>
      </c>
      <c r="Q47" s="67"/>
      <c r="R47" s="68"/>
      <c r="S47" s="69"/>
      <c r="T47" s="70">
        <f>SUM(T7:T13,T17,T22:T24,T31,T32)</f>
        <v>0</v>
      </c>
    </row>
    <row r="48" spans="1:20" ht="10.5">
      <c r="A48" s="71">
        <f>E7</f>
        <v>4.5</v>
      </c>
      <c r="B48" s="72">
        <f>E12</f>
        <v>7.5</v>
      </c>
      <c r="C48" s="72">
        <f>E24</f>
        <v>1.5</v>
      </c>
      <c r="D48" s="72">
        <f>E23</f>
        <v>3</v>
      </c>
      <c r="E48" s="73"/>
      <c r="F48" s="71">
        <f>J7</f>
        <v>0</v>
      </c>
      <c r="G48" s="72">
        <f>J12</f>
        <v>0</v>
      </c>
      <c r="H48" s="72">
        <f>J24</f>
        <v>0</v>
      </c>
      <c r="I48" s="72">
        <f>J23</f>
        <v>0</v>
      </c>
      <c r="J48" s="73"/>
      <c r="K48" s="71">
        <f>O7</f>
        <v>0</v>
      </c>
      <c r="L48" s="72">
        <f>O12</f>
        <v>0</v>
      </c>
      <c r="M48" s="72">
        <f>O24</f>
        <v>0</v>
      </c>
      <c r="N48" s="72">
        <f>O23</f>
        <v>0</v>
      </c>
      <c r="O48" s="73"/>
      <c r="P48" s="71">
        <f>T7</f>
        <v>0</v>
      </c>
      <c r="Q48" s="72">
        <f>T12</f>
        <v>0</v>
      </c>
      <c r="R48" s="72">
        <f>T24</f>
        <v>0</v>
      </c>
      <c r="S48" s="72">
        <f>T23</f>
        <v>0</v>
      </c>
      <c r="T48" s="73"/>
    </row>
    <row r="49" spans="1:20" ht="10.5">
      <c r="A49" s="71">
        <f>E8</f>
        <v>-1</v>
      </c>
      <c r="B49" s="72">
        <f>E13</f>
        <v>2</v>
      </c>
      <c r="C49" s="72">
        <f>E31</f>
        <v>-1.5</v>
      </c>
      <c r="D49" s="22"/>
      <c r="E49" s="65"/>
      <c r="F49" s="71">
        <f>J8</f>
        <v>0</v>
      </c>
      <c r="G49" s="72">
        <f>J13</f>
        <v>0</v>
      </c>
      <c r="H49" s="72">
        <f>J31</f>
        <v>0</v>
      </c>
      <c r="I49" s="22"/>
      <c r="J49" s="65"/>
      <c r="K49" s="71">
        <f>O8</f>
        <v>0</v>
      </c>
      <c r="L49" s="72">
        <f>O13</f>
        <v>0</v>
      </c>
      <c r="M49" s="72">
        <f>O31</f>
        <v>0</v>
      </c>
      <c r="N49" s="22"/>
      <c r="O49" s="65"/>
      <c r="P49" s="71">
        <f>T8</f>
        <v>0</v>
      </c>
      <c r="Q49" s="72">
        <f>T13</f>
        <v>0</v>
      </c>
      <c r="R49" s="72">
        <f>T31</f>
        <v>0</v>
      </c>
      <c r="S49" s="22"/>
      <c r="T49" s="65"/>
    </row>
    <row r="50" spans="1:20" ht="10.5">
      <c r="A50" s="63">
        <f>E9</f>
        <v>6</v>
      </c>
      <c r="B50" s="22">
        <f>E17</f>
        <v>12.5</v>
      </c>
      <c r="C50" s="72">
        <f>E32</f>
        <v>9</v>
      </c>
      <c r="D50" s="22"/>
      <c r="E50" s="65"/>
      <c r="F50" s="63">
        <f>J9</f>
        <v>0</v>
      </c>
      <c r="G50" s="22">
        <f>J17</f>
        <v>0</v>
      </c>
      <c r="H50" s="72">
        <f>J32</f>
        <v>0</v>
      </c>
      <c r="I50" s="22"/>
      <c r="J50" s="65"/>
      <c r="K50" s="63">
        <f>O9</f>
        <v>0</v>
      </c>
      <c r="L50" s="22">
        <f>O17</f>
        <v>0</v>
      </c>
      <c r="M50" s="72">
        <f>O32</f>
        <v>0</v>
      </c>
      <c r="N50" s="22"/>
      <c r="O50" s="65"/>
      <c r="P50" s="63">
        <f>T9</f>
        <v>0</v>
      </c>
      <c r="Q50" s="22">
        <f>T17</f>
        <v>0</v>
      </c>
      <c r="R50" s="72">
        <f>T32</f>
        <v>0</v>
      </c>
      <c r="S50" s="22"/>
      <c r="T50" s="65"/>
    </row>
    <row r="51" spans="1:20" ht="10.5">
      <c r="A51" s="63">
        <f>E10</f>
        <v>-3</v>
      </c>
      <c r="B51" s="22">
        <f>E22</f>
        <v>-2.5</v>
      </c>
      <c r="C51" s="72">
        <f>E11</f>
        <v>12.5</v>
      </c>
      <c r="D51" s="22"/>
      <c r="E51" s="65"/>
      <c r="F51" s="63">
        <f>J10</f>
        <v>0</v>
      </c>
      <c r="G51" s="22">
        <f>J22</f>
        <v>0</v>
      </c>
      <c r="H51" s="72">
        <f>J11</f>
        <v>0</v>
      </c>
      <c r="I51" s="22"/>
      <c r="J51" s="65"/>
      <c r="K51" s="63">
        <f>O10</f>
        <v>0</v>
      </c>
      <c r="L51" s="22">
        <f>O22</f>
        <v>0</v>
      </c>
      <c r="M51" s="72">
        <f>O11</f>
        <v>0</v>
      </c>
      <c r="N51" s="22"/>
      <c r="O51" s="65"/>
      <c r="P51" s="63">
        <f>T10</f>
        <v>0</v>
      </c>
      <c r="Q51" s="22">
        <f>T22</f>
        <v>0</v>
      </c>
      <c r="R51" s="72">
        <f>T11</f>
        <v>0</v>
      </c>
      <c r="S51" s="22"/>
      <c r="T51" s="65"/>
    </row>
    <row r="52" spans="1:20" ht="12.75">
      <c r="A52" s="61" t="s">
        <v>84</v>
      </c>
      <c r="B52" s="58"/>
      <c r="C52" s="58"/>
      <c r="D52" s="74"/>
      <c r="E52" s="60">
        <f>(COUNTIF(A48:C51,"&lt;&gt;0")+COUNTIF(D48,"&lt;&gt;0"))</f>
        <v>13</v>
      </c>
      <c r="F52" s="61" t="s">
        <v>84</v>
      </c>
      <c r="G52" s="58"/>
      <c r="H52" s="58"/>
      <c r="I52" s="74"/>
      <c r="J52" s="60">
        <f>(COUNTIF(F48:H51,"&lt;&gt;0")+COUNTIF(I48,"&lt;&gt;0"))</f>
        <v>0</v>
      </c>
      <c r="K52" s="61" t="s">
        <v>84</v>
      </c>
      <c r="L52" s="58"/>
      <c r="M52" s="58"/>
      <c r="N52" s="74"/>
      <c r="O52" s="60">
        <f>(COUNTIF(K48:M51,"&lt;&gt;0")+COUNTIF(N48,"&lt;&gt;0"))</f>
        <v>0</v>
      </c>
      <c r="P52" s="61" t="s">
        <v>84</v>
      </c>
      <c r="Q52" s="58"/>
      <c r="R52" s="58"/>
      <c r="S52" s="74"/>
      <c r="T52" s="60">
        <f>(COUNTIF(P48:R51,"&lt;&gt;0")+COUNTIF(S48,"&lt;&gt;0"))</f>
        <v>0</v>
      </c>
    </row>
    <row r="53" spans="1:20" ht="10.5">
      <c r="A53" s="75" t="s">
        <v>85</v>
      </c>
      <c r="B53" s="69"/>
      <c r="C53" s="69"/>
      <c r="D53" s="69"/>
      <c r="E53" s="76">
        <f>SUM(E19,E21,E25:E30)</f>
        <v>19.5</v>
      </c>
      <c r="F53" s="75" t="s">
        <v>85</v>
      </c>
      <c r="G53" s="69"/>
      <c r="H53" s="69"/>
      <c r="I53" s="69"/>
      <c r="J53" s="76">
        <f>SUM(J19,J21,J25:J30)</f>
        <v>0</v>
      </c>
      <c r="K53" s="75" t="s">
        <v>85</v>
      </c>
      <c r="L53" s="69"/>
      <c r="M53" s="69"/>
      <c r="N53" s="69"/>
      <c r="O53" s="76">
        <f>SUM(O19,O21,O25:O30)</f>
        <v>0</v>
      </c>
      <c r="P53" s="75" t="s">
        <v>85</v>
      </c>
      <c r="Q53" s="69"/>
      <c r="R53" s="69"/>
      <c r="S53" s="69"/>
      <c r="T53" s="76">
        <f>SUM(T19,T21,T25:T30)</f>
        <v>0</v>
      </c>
    </row>
    <row r="54" spans="1:20" ht="10.5">
      <c r="A54" s="63">
        <f>E19</f>
        <v>2.5</v>
      </c>
      <c r="B54" s="22">
        <f>E25</f>
        <v>-2</v>
      </c>
      <c r="C54" s="22">
        <f>E27</f>
        <v>7.5</v>
      </c>
      <c r="D54" s="22">
        <f>E29</f>
        <v>15</v>
      </c>
      <c r="E54" s="65"/>
      <c r="F54" s="63">
        <f>J19</f>
        <v>0</v>
      </c>
      <c r="G54" s="22">
        <f>J25</f>
        <v>0</v>
      </c>
      <c r="H54" s="22">
        <f>J27</f>
        <v>0</v>
      </c>
      <c r="I54" s="22">
        <f>J29</f>
        <v>0</v>
      </c>
      <c r="J54" s="65"/>
      <c r="K54" s="63">
        <f>O19</f>
        <v>0</v>
      </c>
      <c r="L54" s="22">
        <f>O25</f>
        <v>0</v>
      </c>
      <c r="M54" s="22">
        <f>O27</f>
        <v>0</v>
      </c>
      <c r="N54" s="22">
        <f>O29</f>
        <v>0</v>
      </c>
      <c r="O54" s="65"/>
      <c r="P54" s="63">
        <f>T19</f>
        <v>0</v>
      </c>
      <c r="Q54" s="22">
        <f>T25</f>
        <v>0</v>
      </c>
      <c r="R54" s="22">
        <f>T27</f>
        <v>0</v>
      </c>
      <c r="S54" s="22">
        <f>T29</f>
        <v>0</v>
      </c>
      <c r="T54" s="65"/>
    </row>
    <row r="55" spans="1:20" ht="10.5">
      <c r="A55" s="63">
        <f>E21</f>
        <v>2.5</v>
      </c>
      <c r="B55" s="22">
        <f>E26</f>
        <v>1.5</v>
      </c>
      <c r="C55" s="22">
        <f>E28</f>
        <v>0</v>
      </c>
      <c r="D55" s="22">
        <f>E30</f>
        <v>-7.5</v>
      </c>
      <c r="E55" s="65"/>
      <c r="F55" s="63">
        <f>J21</f>
        <v>0</v>
      </c>
      <c r="G55" s="22">
        <f>J26</f>
        <v>0</v>
      </c>
      <c r="H55" s="22">
        <f>J28</f>
        <v>0</v>
      </c>
      <c r="I55" s="22">
        <f>J30</f>
        <v>0</v>
      </c>
      <c r="J55" s="65"/>
      <c r="K55" s="63">
        <f>O21</f>
        <v>0</v>
      </c>
      <c r="L55" s="22">
        <f>O26</f>
        <v>0</v>
      </c>
      <c r="M55" s="22">
        <f>O28</f>
        <v>0</v>
      </c>
      <c r="N55" s="22">
        <f>O30</f>
        <v>0</v>
      </c>
      <c r="O55" s="65"/>
      <c r="P55" s="63">
        <f>T21</f>
        <v>0</v>
      </c>
      <c r="Q55" s="22">
        <f>T26</f>
        <v>0</v>
      </c>
      <c r="R55" s="22">
        <f>T28</f>
        <v>0</v>
      </c>
      <c r="S55" s="22">
        <f>T30</f>
        <v>0</v>
      </c>
      <c r="T55" s="65"/>
    </row>
    <row r="56" spans="1:20" ht="10.5">
      <c r="A56" s="61" t="s">
        <v>86</v>
      </c>
      <c r="B56" s="58"/>
      <c r="C56" s="58"/>
      <c r="D56" s="58"/>
      <c r="E56" s="60">
        <f>COUNTIF(A54:D55,"&lt;&gt;0")</f>
        <v>7</v>
      </c>
      <c r="F56" s="61" t="s">
        <v>86</v>
      </c>
      <c r="G56" s="58"/>
      <c r="H56" s="58"/>
      <c r="I56" s="58"/>
      <c r="J56" s="60">
        <f>COUNTIF(F54:I55,"&lt;&gt;0")</f>
        <v>0</v>
      </c>
      <c r="K56" s="61" t="s">
        <v>86</v>
      </c>
      <c r="L56" s="58"/>
      <c r="M56" s="58"/>
      <c r="N56" s="58"/>
      <c r="O56" s="60">
        <f>COUNTIF(K54:N55,"&lt;&gt;0")</f>
        <v>0</v>
      </c>
      <c r="P56" s="61" t="s">
        <v>86</v>
      </c>
      <c r="Q56" s="58"/>
      <c r="R56" s="58"/>
      <c r="S56" s="58"/>
      <c r="T56" s="60">
        <f>COUNTIF(P54:S55,"&lt;&gt;0")</f>
        <v>0</v>
      </c>
    </row>
    <row r="57" spans="1:20" ht="10.5">
      <c r="A57" s="75" t="s">
        <v>87</v>
      </c>
      <c r="B57" s="69"/>
      <c r="C57" s="69"/>
      <c r="D57" s="69"/>
      <c r="E57" s="76">
        <f>SUM(E33:E39)</f>
        <v>29</v>
      </c>
      <c r="F57" s="75" t="s">
        <v>87</v>
      </c>
      <c r="G57" s="69"/>
      <c r="H57" s="69"/>
      <c r="I57" s="69"/>
      <c r="J57" s="76">
        <f>SUM(J33:J39)</f>
        <v>0</v>
      </c>
      <c r="K57" s="75" t="s">
        <v>87</v>
      </c>
      <c r="L57" s="69"/>
      <c r="M57" s="69"/>
      <c r="N57" s="69"/>
      <c r="O57" s="76">
        <f>SUM(O33:O39)</f>
        <v>0</v>
      </c>
      <c r="P57" s="75" t="s">
        <v>87</v>
      </c>
      <c r="Q57" s="69"/>
      <c r="R57" s="69"/>
      <c r="S57" s="69"/>
      <c r="T57" s="76">
        <f>SUM(T33:T39)</f>
        <v>0</v>
      </c>
    </row>
    <row r="58" spans="1:20" ht="10.5">
      <c r="A58" s="63">
        <f>E33</f>
        <v>2</v>
      </c>
      <c r="B58" s="22">
        <f>E36</f>
        <v>6</v>
      </c>
      <c r="C58" s="22">
        <f>E39</f>
        <v>9</v>
      </c>
      <c r="D58" s="22"/>
      <c r="E58" s="65"/>
      <c r="F58" s="63">
        <f>J33</f>
        <v>0</v>
      </c>
      <c r="G58" s="22">
        <f>J36</f>
        <v>0</v>
      </c>
      <c r="H58" s="22">
        <f>J39</f>
        <v>0</v>
      </c>
      <c r="I58" s="22"/>
      <c r="J58" s="65"/>
      <c r="K58" s="63">
        <f>O33</f>
        <v>0</v>
      </c>
      <c r="L58" s="22">
        <f>O36</f>
        <v>0</v>
      </c>
      <c r="M58" s="22">
        <f>O39</f>
        <v>0</v>
      </c>
      <c r="N58" s="22"/>
      <c r="O58" s="65"/>
      <c r="P58" s="63">
        <f>T33</f>
        <v>0</v>
      </c>
      <c r="Q58" s="22">
        <f>T36</f>
        <v>0</v>
      </c>
      <c r="R58" s="22">
        <f>T39</f>
        <v>0</v>
      </c>
      <c r="S58" s="22"/>
      <c r="T58" s="65"/>
    </row>
    <row r="59" spans="1:20" ht="10.5">
      <c r="A59" s="63">
        <f>E34</f>
        <v>-2</v>
      </c>
      <c r="B59" s="22">
        <f>E37</f>
        <v>6</v>
      </c>
      <c r="C59" s="22"/>
      <c r="D59" s="22"/>
      <c r="E59" s="65"/>
      <c r="F59" s="63">
        <f>J34</f>
        <v>0</v>
      </c>
      <c r="G59" s="22">
        <f>J37</f>
        <v>0</v>
      </c>
      <c r="H59" s="22"/>
      <c r="I59" s="22"/>
      <c r="J59" s="65"/>
      <c r="K59" s="63">
        <f>O34</f>
        <v>0</v>
      </c>
      <c r="L59" s="22">
        <f>O37</f>
        <v>0</v>
      </c>
      <c r="M59" s="22"/>
      <c r="N59" s="22"/>
      <c r="O59" s="65"/>
      <c r="P59" s="63">
        <f>T34</f>
        <v>0</v>
      </c>
      <c r="Q59" s="22">
        <f>T37</f>
        <v>0</v>
      </c>
      <c r="R59" s="22"/>
      <c r="S59" s="22"/>
      <c r="T59" s="65"/>
    </row>
    <row r="60" spans="1:20" ht="10.5">
      <c r="A60" s="63">
        <f>E35</f>
        <v>6</v>
      </c>
      <c r="B60" s="22">
        <f>E38</f>
        <v>2</v>
      </c>
      <c r="C60" s="22"/>
      <c r="D60" s="22"/>
      <c r="E60" s="65"/>
      <c r="F60" s="63">
        <f>J35</f>
        <v>0</v>
      </c>
      <c r="G60" s="22">
        <f>J38</f>
        <v>0</v>
      </c>
      <c r="H60" s="22"/>
      <c r="I60" s="22"/>
      <c r="J60" s="65"/>
      <c r="K60" s="63">
        <f>O35</f>
        <v>0</v>
      </c>
      <c r="L60" s="22">
        <f>O38</f>
        <v>0</v>
      </c>
      <c r="M60" s="22"/>
      <c r="N60" s="22"/>
      <c r="O60" s="65"/>
      <c r="P60" s="63">
        <f>T35</f>
        <v>0</v>
      </c>
      <c r="Q60" s="22">
        <f>T38</f>
        <v>0</v>
      </c>
      <c r="R60" s="22"/>
      <c r="S60" s="22"/>
      <c r="T60" s="65"/>
    </row>
    <row r="61" spans="1:20" ht="10.5">
      <c r="A61" s="61" t="s">
        <v>88</v>
      </c>
      <c r="B61" s="58"/>
      <c r="C61" s="58"/>
      <c r="D61" s="58"/>
      <c r="E61" s="60">
        <f>(COUNTIF(A58:B60,"&lt;&gt;0")+COUNTIF(C58,"&lt;&gt;0"))</f>
        <v>7</v>
      </c>
      <c r="F61" s="61" t="s">
        <v>88</v>
      </c>
      <c r="G61" s="58"/>
      <c r="H61" s="58"/>
      <c r="I61" s="58"/>
      <c r="J61" s="60">
        <f>(COUNTIF(F58:G60,"&lt;&gt;0")+COUNTIF(H58,"&lt;&gt;0"))</f>
        <v>0</v>
      </c>
      <c r="K61" s="61" t="s">
        <v>88</v>
      </c>
      <c r="L61" s="58"/>
      <c r="M61" s="58"/>
      <c r="N61" s="58"/>
      <c r="O61" s="60" t="e">
        <f>(COUNTIF(K58:T61L60,"&lt;&gt;0")+COUNTIF(M58,"&lt;&gt;0"))</f>
        <v>#NAME?</v>
      </c>
      <c r="P61" s="61" t="s">
        <v>88</v>
      </c>
      <c r="Q61" s="58"/>
      <c r="R61" s="58"/>
      <c r="S61" s="58"/>
      <c r="T61" s="60">
        <f>(COUNTIF(P58:Q60,"&lt;&gt;0")+COUNTIF(R58,"&lt;&gt;0"))</f>
        <v>0</v>
      </c>
    </row>
    <row r="62" spans="1:20" ht="10.5">
      <c r="A62" s="75" t="s">
        <v>89</v>
      </c>
      <c r="B62" s="69"/>
      <c r="C62" s="69"/>
      <c r="D62" s="69"/>
      <c r="E62" s="76">
        <f>SUM(E14:E16,E18,E20)</f>
        <v>5.5</v>
      </c>
      <c r="F62" s="75" t="s">
        <v>89</v>
      </c>
      <c r="G62" s="69"/>
      <c r="H62" s="69"/>
      <c r="I62" s="69"/>
      <c r="J62" s="76">
        <f>SUM(J14:J16,J18,J20)</f>
        <v>0</v>
      </c>
      <c r="K62" s="75" t="s">
        <v>89</v>
      </c>
      <c r="L62" s="69"/>
      <c r="M62" s="69"/>
      <c r="N62" s="69"/>
      <c r="O62" s="76">
        <f>SUM(O14:O16,O18,O20)</f>
        <v>0</v>
      </c>
      <c r="P62" s="75" t="s">
        <v>89</v>
      </c>
      <c r="Q62" s="69"/>
      <c r="R62" s="69"/>
      <c r="S62" s="69"/>
      <c r="T62" s="76">
        <f>SUM(T14:T16,T18,T20)</f>
        <v>0</v>
      </c>
    </row>
    <row r="63" spans="1:27" ht="12.75">
      <c r="A63" s="63">
        <f>E14</f>
        <v>2.5</v>
      </c>
      <c r="B63" s="1">
        <f>E16</f>
        <v>-2.5</v>
      </c>
      <c r="C63" s="22">
        <f>E20</f>
        <v>-2</v>
      </c>
      <c r="D63" s="22"/>
      <c r="E63" s="65"/>
      <c r="F63" s="63">
        <f>J14</f>
        <v>0</v>
      </c>
      <c r="G63" s="1">
        <f>J16</f>
        <v>0</v>
      </c>
      <c r="H63" s="22">
        <f>J20</f>
        <v>0</v>
      </c>
      <c r="I63" s="22"/>
      <c r="J63" s="65"/>
      <c r="K63" s="63">
        <f>O14</f>
        <v>0</v>
      </c>
      <c r="L63" s="1">
        <f>O16</f>
        <v>0</v>
      </c>
      <c r="M63" s="22">
        <f>O20</f>
        <v>0</v>
      </c>
      <c r="N63" s="22"/>
      <c r="O63" s="65"/>
      <c r="P63" s="63">
        <f>T14</f>
        <v>0</v>
      </c>
      <c r="Q63" s="1">
        <f>T16</f>
        <v>0</v>
      </c>
      <c r="R63" s="22">
        <f>T20</f>
        <v>0</v>
      </c>
      <c r="S63" s="22"/>
      <c r="T63" s="65"/>
      <c r="U63"/>
      <c r="V63"/>
      <c r="W63"/>
      <c r="X63"/>
      <c r="Y63"/>
      <c r="Z63"/>
      <c r="AA63"/>
    </row>
    <row r="64" spans="1:27" ht="12.75">
      <c r="A64" s="63">
        <f>E15</f>
        <v>0</v>
      </c>
      <c r="B64" s="1">
        <f>E18</f>
        <v>7.5</v>
      </c>
      <c r="C64" s="22"/>
      <c r="D64" s="22"/>
      <c r="E64" s="65"/>
      <c r="F64" s="63">
        <f>J15</f>
        <v>0</v>
      </c>
      <c r="G64" s="1">
        <f>J18</f>
        <v>0</v>
      </c>
      <c r="H64" s="22"/>
      <c r="I64" s="22"/>
      <c r="J64" s="65"/>
      <c r="K64" s="63">
        <f>O15</f>
        <v>0</v>
      </c>
      <c r="L64" s="1">
        <f>O18</f>
        <v>0</v>
      </c>
      <c r="M64" s="22"/>
      <c r="N64" s="22"/>
      <c r="O64" s="65"/>
      <c r="P64" s="63">
        <f>T15</f>
        <v>0</v>
      </c>
      <c r="Q64" s="1">
        <f>T18</f>
        <v>0</v>
      </c>
      <c r="R64" s="22"/>
      <c r="S64" s="22"/>
      <c r="T64" s="65"/>
      <c r="U64"/>
      <c r="V64"/>
      <c r="W64"/>
      <c r="X64"/>
      <c r="Y64"/>
      <c r="Z64"/>
      <c r="AA64"/>
    </row>
    <row r="65" spans="1:256" ht="12.75">
      <c r="A65" s="61" t="s">
        <v>90</v>
      </c>
      <c r="B65" s="58"/>
      <c r="C65" s="58"/>
      <c r="D65" s="58"/>
      <c r="E65" s="60">
        <f>(COUNTIF(A63:B64,"&lt;&gt;0")+COUNTIF(C63,"&lt;&gt;0"))</f>
        <v>4</v>
      </c>
      <c r="F65" s="61" t="s">
        <v>90</v>
      </c>
      <c r="G65" s="58"/>
      <c r="H65" s="58"/>
      <c r="I65" s="58"/>
      <c r="J65" s="60">
        <f>(COUNTIF(F63:G64,"&lt;&gt;0")+COUNTIF(H63,"&lt;&gt;0"))</f>
        <v>0</v>
      </c>
      <c r="K65" s="61" t="s">
        <v>90</v>
      </c>
      <c r="L65" s="58"/>
      <c r="M65" s="58"/>
      <c r="N65" s="58"/>
      <c r="O65" s="60">
        <f>(COUNTIF(K63:L64,"&lt;&gt;0")+COUNTIF(M63,"&lt;&gt;0"))</f>
        <v>0</v>
      </c>
      <c r="P65" s="61" t="s">
        <v>90</v>
      </c>
      <c r="Q65" s="58"/>
      <c r="R65" s="58"/>
      <c r="S65" s="58"/>
      <c r="T65" s="60">
        <f>(COUNTIF(P63:Q64,"&lt;&gt;0")+COUNTIF(R63,"&lt;&gt;0"))</f>
        <v>0</v>
      </c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2.75">
      <c r="A66" s="77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2.75">
      <c r="A67" s="71" t="s">
        <v>91</v>
      </c>
      <c r="B67" s="72"/>
      <c r="C67" s="79"/>
      <c r="D67" s="80" t="s">
        <v>3</v>
      </c>
      <c r="E67" s="73"/>
      <c r="F67" s="71" t="s">
        <v>92</v>
      </c>
      <c r="G67" s="72"/>
      <c r="H67" s="72"/>
      <c r="I67" s="72" t="s">
        <v>3</v>
      </c>
      <c r="J67" s="73"/>
      <c r="K67" s="71" t="s">
        <v>93</v>
      </c>
      <c r="L67" s="72"/>
      <c r="M67" s="72"/>
      <c r="N67" s="72" t="s">
        <v>3</v>
      </c>
      <c r="O67" s="73"/>
      <c r="P67" s="71" t="s">
        <v>94</v>
      </c>
      <c r="Q67" s="72"/>
      <c r="R67" s="72"/>
      <c r="S67" s="72" t="s">
        <v>3</v>
      </c>
      <c r="T67" s="73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2.75">
      <c r="A68" s="63" t="s">
        <v>78</v>
      </c>
      <c r="B68" s="22"/>
      <c r="C68" s="22"/>
      <c r="D68" s="22"/>
      <c r="E68" s="64">
        <f>($E$40/$E$41)+15</f>
        <v>18.370967741935484</v>
      </c>
      <c r="F68" s="63" t="s">
        <v>78</v>
      </c>
      <c r="G68" s="22"/>
      <c r="H68" s="22"/>
      <c r="I68" s="22"/>
      <c r="J68" s="64" t="e">
        <f>($J$40/$J$41)+15</f>
        <v>#VALUE!</v>
      </c>
      <c r="K68" s="63" t="s">
        <v>78</v>
      </c>
      <c r="L68" s="22"/>
      <c r="M68" s="22"/>
      <c r="N68" s="22"/>
      <c r="O68" s="65" t="e">
        <f>($O$40/$O$41)+15</f>
        <v>#VALUE!</v>
      </c>
      <c r="P68" s="63" t="s">
        <v>78</v>
      </c>
      <c r="Q68" s="22"/>
      <c r="R68" s="22"/>
      <c r="S68" s="22"/>
      <c r="T68" s="65" t="e">
        <f>($T$40/$T$41)+15</f>
        <v>#VALUE!</v>
      </c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2.75">
      <c r="A69" s="63" t="s">
        <v>79</v>
      </c>
      <c r="B69" s="22"/>
      <c r="C69" s="22"/>
      <c r="D69" s="22"/>
      <c r="E69" s="64">
        <f>($E$47/$E$52)+15</f>
        <v>18.884615384615383</v>
      </c>
      <c r="F69" s="63" t="s">
        <v>79</v>
      </c>
      <c r="G69" s="22"/>
      <c r="H69" s="22"/>
      <c r="I69" s="22"/>
      <c r="J69" s="64" t="e">
        <f>($J$47/$J$52)+15</f>
        <v>#VALUE!</v>
      </c>
      <c r="K69" s="63" t="s">
        <v>79</v>
      </c>
      <c r="L69" s="22"/>
      <c r="M69" s="22"/>
      <c r="N69" s="22"/>
      <c r="O69" s="64" t="e">
        <f>($O$47/$O$52)+15</f>
        <v>#VALUE!</v>
      </c>
      <c r="P69" s="63" t="s">
        <v>79</v>
      </c>
      <c r="Q69" s="22"/>
      <c r="R69" s="22"/>
      <c r="S69" s="22"/>
      <c r="T69" s="64" t="e">
        <f>($T$47/$T$52)+15</f>
        <v>#VALUE!</v>
      </c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2.75">
      <c r="A70" s="63" t="s">
        <v>80</v>
      </c>
      <c r="B70" s="22"/>
      <c r="C70" s="22"/>
      <c r="D70" s="22"/>
      <c r="E70" s="64">
        <f>($E$53/$E$56)+15</f>
        <v>17.785714285714285</v>
      </c>
      <c r="F70" s="63" t="s">
        <v>80</v>
      </c>
      <c r="G70" s="22"/>
      <c r="H70" s="22"/>
      <c r="I70" s="22"/>
      <c r="J70" s="64" t="e">
        <f>($J$53/$J$56)+15</f>
        <v>#VALUE!</v>
      </c>
      <c r="K70" s="63" t="s">
        <v>80</v>
      </c>
      <c r="L70" s="22"/>
      <c r="M70" s="22"/>
      <c r="N70" s="22"/>
      <c r="O70" s="64" t="e">
        <f>($O$53/$O$56)+15</f>
        <v>#VALUE!</v>
      </c>
      <c r="P70" s="63" t="s">
        <v>80</v>
      </c>
      <c r="Q70" s="22"/>
      <c r="R70" s="22"/>
      <c r="S70" s="22"/>
      <c r="T70" s="64" t="e">
        <f>($T$53/$T$56)+15</f>
        <v>#VALUE!</v>
      </c>
      <c r="IV70"/>
    </row>
    <row r="71" spans="1:256" ht="12.75">
      <c r="A71" s="63" t="s">
        <v>81</v>
      </c>
      <c r="B71" s="22"/>
      <c r="C71" s="22"/>
      <c r="D71" s="22"/>
      <c r="E71" s="64">
        <f>($E$57/$E$61)+15</f>
        <v>19.142857142857142</v>
      </c>
      <c r="F71" s="63" t="s">
        <v>81</v>
      </c>
      <c r="G71" s="22"/>
      <c r="H71" s="22"/>
      <c r="I71" s="22"/>
      <c r="J71" s="64" t="e">
        <f>($J$57/$J$61)+15</f>
        <v>#VALUE!</v>
      </c>
      <c r="K71" s="63" t="s">
        <v>81</v>
      </c>
      <c r="L71" s="22"/>
      <c r="M71" s="22"/>
      <c r="N71" s="22"/>
      <c r="O71" s="64" t="e">
        <f>($O$57/$O$61)+15</f>
        <v>#NAME?</v>
      </c>
      <c r="P71" s="63" t="s">
        <v>81</v>
      </c>
      <c r="Q71" s="22"/>
      <c r="R71" s="22"/>
      <c r="S71" s="22"/>
      <c r="T71" s="64" t="e">
        <f>($T$57/$T$61)+15</f>
        <v>#VALUE!</v>
      </c>
      <c r="IV71"/>
    </row>
    <row r="72" spans="1:20" ht="10.5">
      <c r="A72" s="61" t="s">
        <v>82</v>
      </c>
      <c r="B72" s="58"/>
      <c r="C72" s="58"/>
      <c r="D72" s="58"/>
      <c r="E72" s="59">
        <f>($E$62/$E$65)+15</f>
        <v>16.375</v>
      </c>
      <c r="F72" s="61" t="s">
        <v>82</v>
      </c>
      <c r="G72" s="58"/>
      <c r="H72" s="58"/>
      <c r="I72" s="58"/>
      <c r="J72" s="59" t="e">
        <f>($J$62/$J$65)+15</f>
        <v>#VALUE!</v>
      </c>
      <c r="K72" s="61" t="s">
        <v>82</v>
      </c>
      <c r="L72" s="58"/>
      <c r="M72" s="58"/>
      <c r="N72" s="58"/>
      <c r="O72" s="59" t="e">
        <f>($O$62/$O$65)+15</f>
        <v>#VALUE!</v>
      </c>
      <c r="P72" s="61" t="s">
        <v>82</v>
      </c>
      <c r="Q72" s="58"/>
      <c r="R72" s="58"/>
      <c r="S72" s="58"/>
      <c r="T72" s="59" t="e">
        <f>($T$62/$T$65)+15</f>
        <v>#VALUE!</v>
      </c>
    </row>
    <row r="73" spans="1:20" ht="10.5">
      <c r="A73" s="81"/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</row>
    <row r="74" spans="5:7" ht="10.5">
      <c r="E74" s="5" t="s">
        <v>95</v>
      </c>
      <c r="F74" s="5" t="s">
        <v>96</v>
      </c>
      <c r="G74" s="5" t="s">
        <v>97</v>
      </c>
    </row>
    <row r="75" spans="2:7" ht="12.75">
      <c r="B75"/>
      <c r="C75"/>
      <c r="D75" s="83" t="s">
        <v>98</v>
      </c>
      <c r="E75" s="84">
        <f>($E$40/$E$41)+15</f>
        <v>18.370967741935484</v>
      </c>
      <c r="F75" s="84" t="e">
        <f>($J$40/$J$41)+15</f>
        <v>#VALUE!</v>
      </c>
      <c r="G75" s="85" t="e">
        <f>(($F$75-$E$75)/$E$75)*100</f>
        <v>#VALUE!</v>
      </c>
    </row>
    <row r="76" spans="2:7" ht="12.75">
      <c r="B76"/>
      <c r="C76"/>
      <c r="D76" s="83" t="s">
        <v>99</v>
      </c>
      <c r="E76" s="84">
        <f>($E$47/$E$52)+15</f>
        <v>18.884615384615383</v>
      </c>
      <c r="F76" s="84" t="e">
        <f>($J$47/$J$52)+15</f>
        <v>#VALUE!</v>
      </c>
      <c r="G76" s="85" t="e">
        <f>(($F$76-$E$76)/$E$76)*100</f>
        <v>#VALUE!</v>
      </c>
    </row>
    <row r="77" spans="2:7" ht="12.75">
      <c r="B77"/>
      <c r="C77"/>
      <c r="D77" s="83" t="s">
        <v>100</v>
      </c>
      <c r="E77" s="84">
        <f>($E$53/$E$56)+15</f>
        <v>17.785714285714285</v>
      </c>
      <c r="F77" s="84" t="e">
        <f>($J$53/$J$56)+15</f>
        <v>#VALUE!</v>
      </c>
      <c r="G77" s="85" t="e">
        <f>(($F$77-$E$77)/$E$77)*100</f>
        <v>#VALUE!</v>
      </c>
    </row>
    <row r="78" spans="2:7" ht="12.75">
      <c r="B78"/>
      <c r="C78"/>
      <c r="D78" s="83" t="s">
        <v>101</v>
      </c>
      <c r="E78" s="84">
        <f>($E$57/$E$61)+15</f>
        <v>19.142857142857142</v>
      </c>
      <c r="F78" s="84" t="e">
        <f>($J$57/$J$61)+15</f>
        <v>#VALUE!</v>
      </c>
      <c r="G78" s="85" t="e">
        <f>(($F$78-$E$78)/$E$78)*100</f>
        <v>#VALUE!</v>
      </c>
    </row>
    <row r="79" spans="2:7" ht="12.75">
      <c r="B79"/>
      <c r="C79"/>
      <c r="D79" s="83" t="s">
        <v>82</v>
      </c>
      <c r="E79" s="84">
        <f>($E$62/$E$65)+15</f>
        <v>16.375</v>
      </c>
      <c r="F79" s="84" t="e">
        <f>($J$62/$J$65)+15</f>
        <v>#VALUE!</v>
      </c>
      <c r="G79" s="85" t="e">
        <f>(($F$79-$E$79)/$E$79)*100</f>
        <v>#VALUE!</v>
      </c>
    </row>
    <row r="80" spans="2:7" ht="12.75">
      <c r="B80"/>
      <c r="C80"/>
      <c r="D80" s="83"/>
      <c r="E80" s="86"/>
      <c r="F80" s="86"/>
      <c r="G80" s="87"/>
    </row>
    <row r="81" spans="1:18" s="90" customFormat="1" ht="15">
      <c r="A81" s="88"/>
      <c r="B81" s="88"/>
      <c r="C81" s="88"/>
      <c r="D81" s="88"/>
      <c r="E81" s="88"/>
      <c r="F81" s="88"/>
      <c r="G81" s="88"/>
      <c r="H81" s="89" t="s">
        <v>102</v>
      </c>
      <c r="J81" s="88"/>
      <c r="K81" s="88"/>
      <c r="L81" s="88"/>
      <c r="M81" s="88"/>
      <c r="N81" s="88"/>
      <c r="O81" s="88"/>
      <c r="P81" s="88"/>
      <c r="Q81" s="88"/>
      <c r="R81" s="88"/>
    </row>
    <row r="82" spans="1:18" s="90" customFormat="1" ht="15">
      <c r="A82" s="88"/>
      <c r="B82" s="88"/>
      <c r="C82" s="88"/>
      <c r="D82" s="88"/>
      <c r="E82" s="88"/>
      <c r="F82" s="88"/>
      <c r="G82" s="88"/>
      <c r="H82" s="88"/>
      <c r="I82" s="91"/>
      <c r="J82" s="88"/>
      <c r="K82" s="88"/>
      <c r="L82" s="88"/>
      <c r="M82" s="88"/>
      <c r="N82" s="88"/>
      <c r="O82" s="88"/>
      <c r="P82" s="88"/>
      <c r="Q82" s="88"/>
      <c r="R82" s="88"/>
    </row>
    <row r="83" spans="1:18" s="90" customFormat="1" ht="15">
      <c r="A83" s="88"/>
      <c r="B83" s="88"/>
      <c r="C83" s="88"/>
      <c r="D83" s="88"/>
      <c r="E83" s="88"/>
      <c r="F83" s="88"/>
      <c r="H83" s="92" t="s">
        <v>103</v>
      </c>
      <c r="I83" s="88" t="str">
        <f>C4</f>
        <v> </v>
      </c>
      <c r="J83" s="93"/>
      <c r="K83" s="88"/>
      <c r="L83" s="88"/>
      <c r="M83" s="88"/>
      <c r="N83" s="88"/>
      <c r="O83" s="88"/>
      <c r="P83" s="88"/>
      <c r="Q83" s="88"/>
      <c r="R83" s="88"/>
    </row>
    <row r="84" spans="1:18" ht="17.25">
      <c r="A84" s="22"/>
      <c r="B84" s="22"/>
      <c r="C84" s="22"/>
      <c r="D84" s="22"/>
      <c r="E84" s="22"/>
      <c r="F84" s="22"/>
      <c r="G84" s="94"/>
      <c r="H84" s="94"/>
      <c r="I84" s="95"/>
      <c r="J84" s="22"/>
      <c r="K84" s="22"/>
      <c r="L84" s="22"/>
      <c r="M84" s="22"/>
      <c r="N84" s="22"/>
      <c r="O84" s="22"/>
      <c r="P84" s="22"/>
      <c r="Q84" s="22"/>
      <c r="R84" s="22"/>
    </row>
    <row r="85" spans="1:18" ht="17.25">
      <c r="A85" s="22"/>
      <c r="B85" s="22"/>
      <c r="C85" s="22"/>
      <c r="D85" s="22"/>
      <c r="E85" s="22"/>
      <c r="F85" s="22"/>
      <c r="G85" s="94"/>
      <c r="H85" s="94"/>
      <c r="I85" s="95"/>
      <c r="J85" s="22"/>
      <c r="K85" s="22"/>
      <c r="L85" s="22"/>
      <c r="M85" s="22"/>
      <c r="N85" s="22"/>
      <c r="O85" s="22"/>
      <c r="P85" s="22"/>
      <c r="Q85" s="22"/>
      <c r="R85" s="22"/>
    </row>
    <row r="86" spans="1:18" ht="17.25">
      <c r="A86" s="22"/>
      <c r="B86" s="22"/>
      <c r="C86" s="22"/>
      <c r="D86" s="22"/>
      <c r="E86" s="22"/>
      <c r="F86" s="22"/>
      <c r="G86" s="94"/>
      <c r="H86" s="94"/>
      <c r="I86" s="95"/>
      <c r="J86" s="22"/>
      <c r="K86" s="22"/>
      <c r="L86" s="22"/>
      <c r="M86" s="22"/>
      <c r="N86" s="22"/>
      <c r="O86" s="22"/>
      <c r="P86" s="22"/>
      <c r="Q86" s="22"/>
      <c r="R86" s="22"/>
    </row>
    <row r="87" spans="1:18" ht="17.25">
      <c r="A87" s="22"/>
      <c r="B87" s="22"/>
      <c r="C87" s="22"/>
      <c r="D87" s="22"/>
      <c r="E87" s="22"/>
      <c r="F87" s="22"/>
      <c r="G87" s="94"/>
      <c r="H87" s="94"/>
      <c r="I87" s="95"/>
      <c r="J87" s="22"/>
      <c r="K87" s="22"/>
      <c r="L87" s="22"/>
      <c r="M87" s="22"/>
      <c r="N87" s="22"/>
      <c r="O87" s="22"/>
      <c r="P87" s="22"/>
      <c r="Q87" s="22"/>
      <c r="R87" s="22"/>
    </row>
    <row r="88" spans="1:18" ht="17.25">
      <c r="A88" s="22"/>
      <c r="B88" s="22"/>
      <c r="C88" s="22"/>
      <c r="D88" s="22"/>
      <c r="E88" s="22"/>
      <c r="F88" s="22"/>
      <c r="G88" s="94"/>
      <c r="H88" s="94"/>
      <c r="I88" s="95"/>
      <c r="J88" s="22"/>
      <c r="K88" s="22"/>
      <c r="L88" s="22"/>
      <c r="M88" s="22"/>
      <c r="N88" s="22"/>
      <c r="O88" s="22"/>
      <c r="P88" s="22"/>
      <c r="Q88" s="22"/>
      <c r="R88" s="22"/>
    </row>
    <row r="89" spans="1:18" ht="17.25">
      <c r="A89" s="22"/>
      <c r="B89" s="22"/>
      <c r="C89" s="22"/>
      <c r="D89" s="22"/>
      <c r="E89" s="22"/>
      <c r="F89" s="22"/>
      <c r="G89" s="94"/>
      <c r="H89" s="94"/>
      <c r="I89" s="95"/>
      <c r="J89" s="22"/>
      <c r="K89" s="22"/>
      <c r="L89" s="22"/>
      <c r="M89" s="22"/>
      <c r="N89" s="22"/>
      <c r="O89" s="22"/>
      <c r="P89" s="22"/>
      <c r="Q89" s="22"/>
      <c r="R89" s="22"/>
    </row>
    <row r="90" spans="1:18" ht="17.25">
      <c r="A90" s="22"/>
      <c r="B90" s="22"/>
      <c r="C90" s="22"/>
      <c r="D90" s="22"/>
      <c r="E90" s="22"/>
      <c r="F90" s="22"/>
      <c r="G90" s="94"/>
      <c r="H90" s="94"/>
      <c r="I90" s="95"/>
      <c r="J90" s="22"/>
      <c r="K90" s="22"/>
      <c r="L90" s="22"/>
      <c r="M90" s="22"/>
      <c r="N90" s="22"/>
      <c r="O90" s="22"/>
      <c r="P90" s="22"/>
      <c r="Q90" s="22"/>
      <c r="R90" s="22"/>
    </row>
    <row r="91" spans="1:18" ht="17.25">
      <c r="A91" s="22"/>
      <c r="B91" s="22"/>
      <c r="C91" s="22"/>
      <c r="D91" s="22"/>
      <c r="E91" s="22"/>
      <c r="F91" s="22"/>
      <c r="G91" s="94"/>
      <c r="H91" s="94"/>
      <c r="I91" s="95"/>
      <c r="J91" s="22"/>
      <c r="K91" s="22"/>
      <c r="L91" s="22"/>
      <c r="M91" s="22"/>
      <c r="N91" s="22"/>
      <c r="O91" s="22"/>
      <c r="P91" s="22"/>
      <c r="Q91" s="22"/>
      <c r="R91" s="22"/>
    </row>
    <row r="92" spans="1:18" ht="17.25">
      <c r="A92" s="22"/>
      <c r="B92" s="22"/>
      <c r="C92" s="22"/>
      <c r="D92" s="22"/>
      <c r="E92" s="22"/>
      <c r="F92" s="22"/>
      <c r="G92" s="94"/>
      <c r="H92" s="94"/>
      <c r="I92" s="95"/>
      <c r="J92" s="22"/>
      <c r="K92" s="22"/>
      <c r="L92" s="22"/>
      <c r="M92" s="22"/>
      <c r="N92" s="22"/>
      <c r="O92" s="22"/>
      <c r="P92" s="22"/>
      <c r="Q92" s="22"/>
      <c r="R92" s="22"/>
    </row>
    <row r="93" spans="1:18" ht="17.25">
      <c r="A93" s="22"/>
      <c r="B93" s="22"/>
      <c r="C93" s="22"/>
      <c r="D93" s="22"/>
      <c r="E93" s="22"/>
      <c r="F93" s="22"/>
      <c r="G93" s="94"/>
      <c r="H93" s="94"/>
      <c r="I93" s="95"/>
      <c r="J93" s="22"/>
      <c r="K93" s="22"/>
      <c r="L93" s="22"/>
      <c r="M93" s="22"/>
      <c r="N93" s="22"/>
      <c r="O93" s="22"/>
      <c r="P93" s="22"/>
      <c r="Q93" s="22"/>
      <c r="R93" s="22"/>
    </row>
    <row r="94" spans="1:18" ht="17.25">
      <c r="A94" s="22"/>
      <c r="B94" s="22"/>
      <c r="C94" s="22"/>
      <c r="D94" s="22"/>
      <c r="E94" s="22"/>
      <c r="F94" s="22"/>
      <c r="G94" s="94"/>
      <c r="H94" s="94"/>
      <c r="I94" s="95"/>
      <c r="J94" s="22"/>
      <c r="K94" s="22"/>
      <c r="L94" s="22"/>
      <c r="M94" s="22"/>
      <c r="N94" s="22"/>
      <c r="O94" s="22"/>
      <c r="P94" s="22"/>
      <c r="Q94" s="22"/>
      <c r="R94" s="22"/>
    </row>
    <row r="95" spans="1:18" ht="17.25">
      <c r="A95" s="22"/>
      <c r="B95" s="22"/>
      <c r="C95" s="22"/>
      <c r="D95" s="22"/>
      <c r="E95" s="22"/>
      <c r="F95" s="22"/>
      <c r="G95" s="94"/>
      <c r="H95" s="94"/>
      <c r="I95" s="95"/>
      <c r="J95" s="22"/>
      <c r="K95" s="22"/>
      <c r="L95" s="22"/>
      <c r="M95" s="22"/>
      <c r="N95" s="22"/>
      <c r="O95" s="22"/>
      <c r="P95" s="22"/>
      <c r="Q95" s="22"/>
      <c r="R95" s="22"/>
    </row>
    <row r="96" spans="1:18" ht="17.25">
      <c r="A96" s="22"/>
      <c r="B96" s="22"/>
      <c r="C96" s="22"/>
      <c r="D96" s="22"/>
      <c r="E96" s="22"/>
      <c r="F96" s="22"/>
      <c r="G96" s="94"/>
      <c r="H96" s="94"/>
      <c r="I96" s="95"/>
      <c r="J96" s="22"/>
      <c r="K96" s="22"/>
      <c r="L96" s="22"/>
      <c r="M96" s="22"/>
      <c r="N96" s="22"/>
      <c r="O96" s="22"/>
      <c r="P96" s="22"/>
      <c r="Q96" s="22"/>
      <c r="R96" s="22"/>
    </row>
    <row r="97" spans="1:18" ht="17.25">
      <c r="A97" s="22"/>
      <c r="B97" s="22"/>
      <c r="C97" s="22"/>
      <c r="D97" s="22"/>
      <c r="E97" s="22"/>
      <c r="F97" s="22"/>
      <c r="G97" s="94"/>
      <c r="H97" s="94"/>
      <c r="I97" s="95"/>
      <c r="J97" s="22"/>
      <c r="K97" s="22"/>
      <c r="L97" s="22"/>
      <c r="M97" s="22"/>
      <c r="N97" s="22"/>
      <c r="O97" s="22"/>
      <c r="P97" s="22"/>
      <c r="Q97" s="22"/>
      <c r="R97" s="22"/>
    </row>
    <row r="98" spans="1:18" ht="17.25">
      <c r="A98" s="22"/>
      <c r="B98" s="22"/>
      <c r="C98" s="22"/>
      <c r="D98" s="22"/>
      <c r="E98" s="22"/>
      <c r="F98" s="22"/>
      <c r="G98" s="94"/>
      <c r="H98" s="94"/>
      <c r="I98" s="95"/>
      <c r="J98" s="22"/>
      <c r="K98" s="22"/>
      <c r="L98" s="22"/>
      <c r="M98" s="22"/>
      <c r="N98" s="22"/>
      <c r="O98" s="22"/>
      <c r="P98" s="22"/>
      <c r="Q98" s="22"/>
      <c r="R98" s="22"/>
    </row>
    <row r="99" spans="1:18" ht="17.25">
      <c r="A99" s="96"/>
      <c r="B99" s="97"/>
      <c r="C99" s="98" t="s">
        <v>3</v>
      </c>
      <c r="D99" s="98"/>
      <c r="E99" s="98"/>
      <c r="F99" s="99"/>
      <c r="G99" s="99"/>
      <c r="H99" s="99"/>
      <c r="I99" s="22"/>
      <c r="J99" s="22"/>
      <c r="K99" s="22"/>
      <c r="L99" s="22"/>
      <c r="M99" s="22"/>
      <c r="N99" s="22"/>
      <c r="O99" s="22"/>
      <c r="P99" s="22"/>
      <c r="Q99" s="22"/>
      <c r="R99" s="22"/>
    </row>
    <row r="100" spans="1:18" ht="17.25">
      <c r="A100" s="22"/>
      <c r="B100" s="22"/>
      <c r="C100" s="99"/>
      <c r="D100" s="99"/>
      <c r="E100" s="99"/>
      <c r="F100" s="99"/>
      <c r="G100" s="99"/>
      <c r="H100" s="99"/>
      <c r="I100" s="22"/>
      <c r="J100" s="22"/>
      <c r="K100" s="22"/>
      <c r="L100" s="22"/>
      <c r="M100" s="22"/>
      <c r="N100" s="22"/>
      <c r="O100" s="22"/>
      <c r="P100" s="22"/>
      <c r="Q100" s="22"/>
      <c r="R100" s="22"/>
    </row>
  </sheetData>
  <mergeCells count="5">
    <mergeCell ref="A1:T1"/>
    <mergeCell ref="A5:E5"/>
    <mergeCell ref="F5:J5"/>
    <mergeCell ref="K5:O5"/>
    <mergeCell ref="P5:T5"/>
  </mergeCells>
  <printOptions/>
  <pageMargins left="0.7479166666666667" right="0.7479166666666667" top="0.5" bottom="0.9840277777777777" header="0.5118055555555555" footer="0.5118055555555555"/>
  <pageSetup horizontalDpi="300" verticalDpi="300" orientation="portrait" scale="71"/>
  <rowBreaks count="1" manualBreakCount="1">
    <brk id="7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Phillip Snider</dc:creator>
  <cp:keywords/>
  <dc:description/>
  <cp:lastModifiedBy>Carol Ferrans</cp:lastModifiedBy>
  <cp:lastPrinted>2003-02-10T17:08:44Z</cp:lastPrinted>
  <dcterms:created xsi:type="dcterms:W3CDTF">2001-01-30T17:07:48Z</dcterms:created>
  <dcterms:modified xsi:type="dcterms:W3CDTF">2003-02-14T01:34:00Z</dcterms:modified>
  <cp:category/>
  <cp:version/>
  <cp:contentType/>
  <cp:contentStatus/>
  <cp:revision>1</cp:revision>
</cp:coreProperties>
</file>